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1275" yWindow="3930" windowWidth="11100" windowHeight="9750" firstSheet="1" activeTab="1"/>
  </bookViews>
  <sheets>
    <sheet name="Sheet2" sheetId="3" state="hidden" r:id="rId1"/>
    <sheet name="Sheet1" sheetId="8" r:id="rId2"/>
  </sheets>
  <definedNames>
    <definedName name="_xlnm._FilterDatabase" localSheetId="1" hidden="1">Sheet1!$A$4:$E$4</definedName>
  </definedNames>
  <calcPr calcId="145621"/>
</workbook>
</file>

<file path=xl/calcChain.xml><?xml version="1.0" encoding="utf-8"?>
<calcChain xmlns="http://schemas.openxmlformats.org/spreadsheetml/2006/main">
  <c r="AB153" i="8" l="1"/>
  <c r="AC153" i="8"/>
  <c r="X152" i="8"/>
  <c r="AB152" i="8" s="1"/>
  <c r="AC152" i="8" s="1"/>
  <c r="X151" i="8"/>
  <c r="AB151" i="8" s="1"/>
  <c r="AC151" i="8" s="1"/>
  <c r="X150" i="8"/>
  <c r="AB150" i="8" s="1"/>
  <c r="AC150" i="8" s="1"/>
  <c r="X149" i="8"/>
  <c r="AB149" i="8" s="1"/>
  <c r="AC149" i="8" s="1"/>
  <c r="X148" i="8"/>
  <c r="AB148" i="8" s="1"/>
  <c r="AC148" i="8" s="1"/>
  <c r="X147" i="8"/>
  <c r="AB147" i="8" s="1"/>
  <c r="AC147" i="8" s="1"/>
  <c r="X146" i="8"/>
  <c r="AB146" i="8" s="1"/>
  <c r="AC146" i="8" s="1"/>
  <c r="X145" i="8"/>
  <c r="AB145" i="8" s="1"/>
  <c r="AC145" i="8" s="1"/>
  <c r="X144" i="8"/>
  <c r="AB144" i="8" s="1"/>
  <c r="AC144" i="8" s="1"/>
  <c r="X143" i="8"/>
  <c r="AB143" i="8" s="1"/>
  <c r="AC143" i="8" s="1"/>
  <c r="X142" i="8"/>
  <c r="AB142" i="8" s="1"/>
  <c r="AC142" i="8" s="1"/>
  <c r="X141" i="8"/>
  <c r="AB141" i="8" s="1"/>
  <c r="AC141" i="8" s="1"/>
  <c r="X140" i="8"/>
  <c r="AB140" i="8" s="1"/>
  <c r="AC140" i="8" s="1"/>
  <c r="X139" i="8"/>
  <c r="AB139" i="8" s="1"/>
  <c r="AC139" i="8" s="1"/>
  <c r="X138" i="8"/>
  <c r="AB138" i="8" s="1"/>
  <c r="AC138" i="8" s="1"/>
  <c r="X137" i="8"/>
  <c r="AB137" i="8" s="1"/>
  <c r="AC137" i="8" s="1"/>
  <c r="X136" i="8"/>
  <c r="AB136" i="8" s="1"/>
  <c r="AC136" i="8" s="1"/>
  <c r="X135" i="8"/>
  <c r="AB135" i="8" s="1"/>
  <c r="AC135" i="8" s="1"/>
  <c r="X134" i="8"/>
  <c r="AB134" i="8" s="1"/>
  <c r="AC134" i="8" s="1"/>
  <c r="X133" i="8"/>
  <c r="AB133" i="8" s="1"/>
  <c r="AC133" i="8" s="1"/>
  <c r="X132" i="8"/>
  <c r="AB132" i="8" s="1"/>
  <c r="AC132" i="8" s="1"/>
  <c r="X131" i="8"/>
  <c r="AB131" i="8" s="1"/>
  <c r="AC131" i="8" s="1"/>
  <c r="X130" i="8"/>
  <c r="AB130" i="8" s="1"/>
  <c r="AC130" i="8" s="1"/>
  <c r="X129" i="8"/>
  <c r="AB129" i="8" s="1"/>
  <c r="AC129" i="8" s="1"/>
  <c r="X128" i="8"/>
  <c r="AB128" i="8" s="1"/>
  <c r="AC128" i="8" s="1"/>
  <c r="X127" i="8"/>
  <c r="AB127" i="8" s="1"/>
  <c r="AC127" i="8" s="1"/>
  <c r="X126" i="8"/>
  <c r="AB126" i="8" s="1"/>
  <c r="AC126" i="8" s="1"/>
  <c r="X125" i="8"/>
  <c r="AB125" i="8" s="1"/>
  <c r="AC125" i="8" s="1"/>
  <c r="X124" i="8"/>
  <c r="AB124" i="8" s="1"/>
  <c r="AC124" i="8" s="1"/>
  <c r="X123" i="8"/>
  <c r="AB123" i="8" s="1"/>
  <c r="AC123" i="8" s="1"/>
  <c r="X122" i="8"/>
  <c r="AB122" i="8" s="1"/>
  <c r="AC122" i="8" s="1"/>
  <c r="X121" i="8"/>
  <c r="AB121" i="8" s="1"/>
  <c r="AC121" i="8" s="1"/>
  <c r="X120" i="8"/>
  <c r="AB120" i="8" s="1"/>
  <c r="AC120" i="8" s="1"/>
  <c r="X119" i="8"/>
  <c r="AB119" i="8" s="1"/>
  <c r="AC119" i="8" s="1"/>
  <c r="X118" i="8"/>
  <c r="AB118" i="8" s="1"/>
  <c r="AC118" i="8" s="1"/>
  <c r="X117" i="8"/>
  <c r="AB117" i="8" s="1"/>
  <c r="AC117" i="8" s="1"/>
  <c r="X116" i="8"/>
  <c r="AB116" i="8" s="1"/>
  <c r="AC116" i="8" s="1"/>
  <c r="X115" i="8"/>
  <c r="AB115" i="8" s="1"/>
  <c r="AC115" i="8" s="1"/>
  <c r="X114" i="8"/>
  <c r="AB114" i="8" s="1"/>
  <c r="AC114" i="8" s="1"/>
  <c r="X113" i="8"/>
  <c r="AB113" i="8" s="1"/>
  <c r="AC113" i="8" s="1"/>
  <c r="X112" i="8"/>
  <c r="AB112" i="8" s="1"/>
  <c r="AC112" i="8" s="1"/>
  <c r="X111" i="8"/>
  <c r="AB111" i="8" s="1"/>
  <c r="AC111" i="8" s="1"/>
  <c r="AB110" i="8"/>
  <c r="AC110" i="8" s="1"/>
  <c r="X110" i="8"/>
  <c r="Y110" i="8" s="1"/>
  <c r="AB109" i="8"/>
  <c r="AC109" i="8" s="1"/>
  <c r="X109" i="8"/>
  <c r="Y109" i="8" s="1"/>
  <c r="X108" i="8"/>
  <c r="AB108" i="8" s="1"/>
  <c r="AC108" i="8" s="1"/>
  <c r="X107" i="8"/>
  <c r="AB107" i="8" s="1"/>
  <c r="AC107" i="8" s="1"/>
  <c r="X106" i="8"/>
  <c r="AB106" i="8" s="1"/>
  <c r="AC106" i="8" s="1"/>
  <c r="X105" i="8"/>
  <c r="AB105" i="8" s="1"/>
  <c r="AC105" i="8" s="1"/>
  <c r="X104" i="8"/>
  <c r="AB104" i="8" s="1"/>
  <c r="AC104" i="8" s="1"/>
  <c r="X103" i="8"/>
  <c r="AB103" i="8" s="1"/>
  <c r="AC103" i="8" s="1"/>
  <c r="X102" i="8"/>
  <c r="AB102" i="8" s="1"/>
  <c r="AC102" i="8" s="1"/>
  <c r="X101" i="8"/>
  <c r="AB101" i="8" s="1"/>
  <c r="AC101" i="8" s="1"/>
  <c r="X100" i="8"/>
  <c r="AB100" i="8" s="1"/>
  <c r="AC100" i="8" s="1"/>
  <c r="X99" i="8"/>
  <c r="AB99" i="8" s="1"/>
  <c r="AC99" i="8" s="1"/>
  <c r="X98" i="8"/>
  <c r="AB98" i="8" s="1"/>
  <c r="AC98" i="8" s="1"/>
  <c r="X97" i="8"/>
  <c r="AB97" i="8" s="1"/>
  <c r="AC97" i="8" s="1"/>
  <c r="X96" i="8"/>
  <c r="AB96" i="8" s="1"/>
  <c r="AC96" i="8" s="1"/>
  <c r="X95" i="8"/>
  <c r="AB95" i="8" s="1"/>
  <c r="AC95" i="8" s="1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AB69" i="8" s="1"/>
  <c r="AC69" i="8" s="1"/>
  <c r="X68" i="8"/>
  <c r="AB68" i="8" s="1"/>
  <c r="AC68" i="8" s="1"/>
  <c r="X67" i="8"/>
  <c r="AB67" i="8" s="1"/>
  <c r="AC67" i="8" s="1"/>
  <c r="X66" i="8"/>
  <c r="AB66" i="8" s="1"/>
  <c r="AC66" i="8" s="1"/>
  <c r="X65" i="8"/>
  <c r="AB65" i="8" s="1"/>
  <c r="AC65" i="8" s="1"/>
  <c r="X64" i="8"/>
  <c r="AB64" i="8" s="1"/>
  <c r="AC64" i="8" s="1"/>
  <c r="X63" i="8"/>
  <c r="AB63" i="8" s="1"/>
  <c r="AC63" i="8" s="1"/>
  <c r="X62" i="8"/>
  <c r="AB62" i="8" s="1"/>
  <c r="AC62" i="8" s="1"/>
  <c r="X61" i="8"/>
  <c r="AB61" i="8" s="1"/>
  <c r="AC61" i="8" s="1"/>
  <c r="X60" i="8"/>
  <c r="AB60" i="8" s="1"/>
  <c r="AC60" i="8" s="1"/>
  <c r="X59" i="8"/>
  <c r="AB59" i="8" s="1"/>
  <c r="AC59" i="8" s="1"/>
  <c r="X58" i="8"/>
  <c r="AB58" i="8" s="1"/>
  <c r="AC58" i="8" s="1"/>
  <c r="X57" i="8"/>
  <c r="AB57" i="8" s="1"/>
  <c r="AC57" i="8" s="1"/>
  <c r="X56" i="8"/>
  <c r="AB56" i="8" s="1"/>
  <c r="AC56" i="8" s="1"/>
  <c r="X55" i="8"/>
  <c r="AB55" i="8" s="1"/>
  <c r="AC55" i="8" s="1"/>
  <c r="X54" i="8"/>
  <c r="AB54" i="8" s="1"/>
  <c r="AC54" i="8" s="1"/>
  <c r="X53" i="8"/>
  <c r="AB53" i="8" s="1"/>
  <c r="AC53" i="8" s="1"/>
  <c r="X52" i="8"/>
  <c r="AB52" i="8" s="1"/>
  <c r="AC52" i="8" s="1"/>
  <c r="X51" i="8"/>
  <c r="AB51" i="8" s="1"/>
  <c r="AC51" i="8" s="1"/>
  <c r="X50" i="8"/>
  <c r="AB50" i="8" s="1"/>
  <c r="AC50" i="8" s="1"/>
  <c r="X49" i="8"/>
  <c r="AB49" i="8" s="1"/>
  <c r="AC49" i="8" s="1"/>
  <c r="X48" i="8"/>
  <c r="AB48" i="8" s="1"/>
  <c r="AC48" i="8" s="1"/>
  <c r="X47" i="8"/>
  <c r="AB47" i="8" s="1"/>
  <c r="AC47" i="8" s="1"/>
  <c r="X46" i="8"/>
  <c r="AB46" i="8" s="1"/>
  <c r="AC46" i="8" s="1"/>
  <c r="X45" i="8"/>
  <c r="AB45" i="8" s="1"/>
  <c r="AC45" i="8" s="1"/>
  <c r="X44" i="8"/>
  <c r="AB44" i="8" s="1"/>
  <c r="AC44" i="8" s="1"/>
  <c r="X43" i="8"/>
  <c r="AB43" i="8" s="1"/>
  <c r="AC43" i="8" s="1"/>
  <c r="X42" i="8"/>
  <c r="AB42" i="8" s="1"/>
  <c r="AC42" i="8" s="1"/>
  <c r="X41" i="8"/>
  <c r="AB41" i="8" s="1"/>
  <c r="AC41" i="8" s="1"/>
  <c r="X40" i="8"/>
  <c r="AB40" i="8" s="1"/>
  <c r="AC40" i="8" s="1"/>
  <c r="X39" i="8"/>
  <c r="AB39" i="8" s="1"/>
  <c r="AC39" i="8" s="1"/>
  <c r="X38" i="8"/>
  <c r="AB38" i="8" s="1"/>
  <c r="AC38" i="8" s="1"/>
  <c r="X37" i="8"/>
  <c r="AB37" i="8" s="1"/>
  <c r="AC37" i="8" s="1"/>
  <c r="X36" i="8"/>
  <c r="AB36" i="8" s="1"/>
  <c r="AC36" i="8" s="1"/>
  <c r="X35" i="8"/>
  <c r="AB35" i="8" s="1"/>
  <c r="AC35" i="8" s="1"/>
  <c r="X34" i="8"/>
  <c r="AB34" i="8" s="1"/>
  <c r="AC34" i="8" s="1"/>
  <c r="X33" i="8"/>
  <c r="AB33" i="8" s="1"/>
  <c r="AC33" i="8" s="1"/>
  <c r="X32" i="8"/>
  <c r="AB32" i="8" s="1"/>
  <c r="AC32" i="8" s="1"/>
  <c r="X31" i="8"/>
  <c r="AB31" i="8" s="1"/>
  <c r="AC31" i="8" s="1"/>
  <c r="X30" i="8"/>
  <c r="AB30" i="8" s="1"/>
  <c r="AC30" i="8" s="1"/>
  <c r="X29" i="8"/>
  <c r="AB29" i="8" s="1"/>
  <c r="AC29" i="8" s="1"/>
  <c r="X28" i="8"/>
  <c r="AB28" i="8" s="1"/>
  <c r="AC28" i="8" s="1"/>
  <c r="X27" i="8"/>
  <c r="AB27" i="8" s="1"/>
  <c r="AC27" i="8" s="1"/>
  <c r="X26" i="8"/>
  <c r="AB26" i="8" s="1"/>
  <c r="AC26" i="8" s="1"/>
  <c r="X25" i="8"/>
  <c r="X24" i="8"/>
  <c r="Y24" i="8" s="1"/>
  <c r="X23" i="8"/>
  <c r="Y23" i="8" s="1"/>
  <c r="X22" i="8"/>
  <c r="Y22" i="8" s="1"/>
  <c r="X21" i="8"/>
  <c r="Y21" i="8" s="1"/>
  <c r="X20" i="8"/>
  <c r="Y20" i="8" s="1"/>
  <c r="X19" i="8"/>
  <c r="Y19" i="8" s="1"/>
  <c r="X18" i="8"/>
  <c r="Y18" i="8" s="1"/>
  <c r="X17" i="8"/>
  <c r="Y17" i="8" s="1"/>
  <c r="X16" i="8"/>
  <c r="Y16" i="8" s="1"/>
  <c r="X15" i="8"/>
  <c r="AB15" i="8" s="1"/>
  <c r="AC15" i="8" s="1"/>
  <c r="X14" i="8"/>
  <c r="AB14" i="8" s="1"/>
  <c r="AC14" i="8" s="1"/>
  <c r="X13" i="8"/>
  <c r="AB13" i="8" s="1"/>
  <c r="AC13" i="8" s="1"/>
  <c r="X12" i="8"/>
  <c r="AB12" i="8" s="1"/>
  <c r="AC12" i="8" s="1"/>
  <c r="X11" i="8"/>
  <c r="AB11" i="8" s="1"/>
  <c r="AC11" i="8" s="1"/>
  <c r="X10" i="8"/>
  <c r="AB10" i="8" s="1"/>
  <c r="AC10" i="8" s="1"/>
  <c r="X9" i="8"/>
  <c r="AB9" i="8" s="1"/>
  <c r="AC8" i="8"/>
  <c r="AC7" i="8"/>
  <c r="AC6" i="8"/>
  <c r="AC5" i="8"/>
  <c r="Y69" i="8" l="1"/>
  <c r="Y68" i="8"/>
  <c r="AB71" i="8"/>
  <c r="AC71" i="8" s="1"/>
  <c r="Y71" i="8"/>
  <c r="AB73" i="8"/>
  <c r="AC73" i="8" s="1"/>
  <c r="Y73" i="8"/>
  <c r="AB75" i="8"/>
  <c r="AC75" i="8" s="1"/>
  <c r="Y75" i="8"/>
  <c r="AB77" i="8"/>
  <c r="AC77" i="8" s="1"/>
  <c r="Y77" i="8"/>
  <c r="AB79" i="8"/>
  <c r="AC79" i="8" s="1"/>
  <c r="Y79" i="8"/>
  <c r="AB81" i="8"/>
  <c r="AC81" i="8" s="1"/>
  <c r="Y81" i="8"/>
  <c r="AB83" i="8"/>
  <c r="AC83" i="8" s="1"/>
  <c r="Y83" i="8"/>
  <c r="AB85" i="8"/>
  <c r="AC85" i="8" s="1"/>
  <c r="Y85" i="8"/>
  <c r="AB87" i="8"/>
  <c r="AC87" i="8" s="1"/>
  <c r="Y87" i="8"/>
  <c r="AB89" i="8"/>
  <c r="AC89" i="8" s="1"/>
  <c r="Y89" i="8"/>
  <c r="AB91" i="8"/>
  <c r="AC91" i="8" s="1"/>
  <c r="Y91" i="8"/>
  <c r="AB93" i="8"/>
  <c r="AC93" i="8" s="1"/>
  <c r="Y93" i="8"/>
  <c r="Y9" i="8"/>
  <c r="Y10" i="8"/>
  <c r="Y11" i="8"/>
  <c r="Y12" i="8"/>
  <c r="Y13" i="8"/>
  <c r="Y14" i="8"/>
  <c r="Y15" i="8"/>
  <c r="AB16" i="8"/>
  <c r="AC16" i="8" s="1"/>
  <c r="AB17" i="8"/>
  <c r="AC17" i="8" s="1"/>
  <c r="AB18" i="8"/>
  <c r="AC18" i="8" s="1"/>
  <c r="AB19" i="8"/>
  <c r="AC19" i="8" s="1"/>
  <c r="AB20" i="8"/>
  <c r="AC20" i="8" s="1"/>
  <c r="AB21" i="8"/>
  <c r="AC21" i="8" s="1"/>
  <c r="AB22" i="8"/>
  <c r="AC22" i="8" s="1"/>
  <c r="AB23" i="8"/>
  <c r="AC23" i="8" s="1"/>
  <c r="AB24" i="8"/>
  <c r="AC24" i="8" s="1"/>
  <c r="AB70" i="8"/>
  <c r="AC70" i="8" s="1"/>
  <c r="Y70" i="8"/>
  <c r="AB72" i="8"/>
  <c r="AC72" i="8" s="1"/>
  <c r="Y72" i="8"/>
  <c r="AB74" i="8"/>
  <c r="AC74" i="8" s="1"/>
  <c r="Y74" i="8"/>
  <c r="AB76" i="8"/>
  <c r="AC76" i="8" s="1"/>
  <c r="Y76" i="8"/>
  <c r="AB78" i="8"/>
  <c r="AC78" i="8" s="1"/>
  <c r="Y78" i="8"/>
  <c r="AB80" i="8"/>
  <c r="AC80" i="8" s="1"/>
  <c r="Y80" i="8"/>
  <c r="AB82" i="8"/>
  <c r="AC82" i="8" s="1"/>
  <c r="Y82" i="8"/>
  <c r="AB84" i="8"/>
  <c r="AC84" i="8" s="1"/>
  <c r="Y84" i="8"/>
  <c r="AB86" i="8"/>
  <c r="AC86" i="8" s="1"/>
  <c r="Y86" i="8"/>
  <c r="AB88" i="8"/>
  <c r="AC88" i="8" s="1"/>
  <c r="Y88" i="8"/>
  <c r="AB90" i="8"/>
  <c r="AC90" i="8" s="1"/>
  <c r="Y90" i="8"/>
  <c r="AB92" i="8"/>
  <c r="AC92" i="8" s="1"/>
  <c r="Y92" i="8"/>
  <c r="AB94" i="8"/>
  <c r="AC94" i="8" s="1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AC9" i="8"/>
  <c r="AB25" i="8"/>
  <c r="AC25" i="8" s="1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</calcChain>
</file>

<file path=xl/sharedStrings.xml><?xml version="1.0" encoding="utf-8"?>
<sst xmlns="http://schemas.openxmlformats.org/spreadsheetml/2006/main" count="1983" uniqueCount="400">
  <si>
    <t>纯电动客车</t>
  </si>
  <si>
    <t>插电式混合动力客车</t>
  </si>
  <si>
    <t>纯电动乘用车</t>
  </si>
  <si>
    <t>插电式混合动力乘用车</t>
  </si>
  <si>
    <t>序号</t>
  </si>
  <si>
    <t>商标</t>
  </si>
  <si>
    <t>车牌</t>
  </si>
  <si>
    <t>发票代码</t>
  </si>
  <si>
    <t>单位载质量能量消耗量（Ekg，Wh/km·kg）</t>
  </si>
  <si>
    <t>公交</t>
  </si>
  <si>
    <t>公路客运</t>
  </si>
  <si>
    <t>农村客运</t>
  </si>
  <si>
    <t>租赁</t>
  </si>
  <si>
    <t>燃料电池客车</t>
  </si>
  <si>
    <t>旅游</t>
  </si>
  <si>
    <t>燃料电池乘用车</t>
  </si>
  <si>
    <t>公务</t>
  </si>
  <si>
    <t>燃料电池货车</t>
  </si>
  <si>
    <t>出租</t>
  </si>
  <si>
    <t>纯电动专用车</t>
  </si>
  <si>
    <t>私人</t>
  </si>
  <si>
    <t>纯电动货车</t>
  </si>
  <si>
    <t>邮政</t>
  </si>
  <si>
    <t>物流</t>
  </si>
  <si>
    <t>环卫</t>
  </si>
  <si>
    <t>工程</t>
  </si>
  <si>
    <t>货车</t>
  </si>
  <si>
    <t>其他</t>
  </si>
  <si>
    <t>地市</t>
  </si>
  <si>
    <t>车主类型</t>
  </si>
  <si>
    <t>型号</t>
  </si>
  <si>
    <t>行驶里程（公里）</t>
  </si>
  <si>
    <t>电池组总容量(千瓦时)</t>
  </si>
  <si>
    <t>车长(米)</t>
  </si>
  <si>
    <t>生产
厂家</t>
  </si>
  <si>
    <t>车辆
种类</t>
  </si>
  <si>
    <t>车辆
用途</t>
  </si>
  <si>
    <t>续驶里程（公里）</t>
  </si>
  <si>
    <t>行驶证时间
（年/月/日）</t>
  </si>
  <si>
    <t>粤M08089D</t>
  </si>
  <si>
    <t>粤M03098D</t>
  </si>
  <si>
    <t>粤M00958D</t>
  </si>
  <si>
    <t>粤M05288D</t>
  </si>
  <si>
    <t>粤M05088D</t>
  </si>
  <si>
    <t>粤M05268D</t>
  </si>
  <si>
    <t>粤M08098D</t>
  </si>
  <si>
    <t>粤M05338D</t>
  </si>
  <si>
    <t>粤M00980D</t>
  </si>
  <si>
    <t>粤M07068D</t>
  </si>
  <si>
    <t>粤M08028D</t>
  </si>
  <si>
    <t>粤M01229D</t>
  </si>
  <si>
    <t>粤M03096D</t>
  </si>
  <si>
    <t>粤M03008D</t>
  </si>
  <si>
    <t>粤M00788D</t>
  </si>
  <si>
    <t>粤M08022D</t>
  </si>
  <si>
    <t>粤M03078D</t>
  </si>
  <si>
    <t>粤M02788D</t>
  </si>
  <si>
    <t>粤M08088D</t>
  </si>
  <si>
    <t>粤M03089D</t>
  </si>
  <si>
    <t>粤M01208D</t>
  </si>
  <si>
    <t>粤M05388D</t>
  </si>
  <si>
    <t>粤M03088D</t>
  </si>
  <si>
    <t>粤M01268D</t>
  </si>
  <si>
    <t>粤M03038D</t>
  </si>
  <si>
    <t>粤M05228D</t>
  </si>
  <si>
    <t>粤M08080D</t>
  </si>
  <si>
    <t>粤M00983D</t>
  </si>
  <si>
    <t>粤M05068D</t>
  </si>
  <si>
    <t>粤M08000D</t>
  </si>
  <si>
    <t>粤M03029D</t>
  </si>
  <si>
    <t>粤M00799D</t>
  </si>
  <si>
    <t>粤M08033D</t>
  </si>
  <si>
    <t>粤M00909D</t>
  </si>
  <si>
    <t>粤M05089D</t>
  </si>
  <si>
    <t>粤M05018D</t>
  </si>
  <si>
    <t>粤M05306D</t>
  </si>
  <si>
    <t>粤M05209D</t>
  </si>
  <si>
    <t>粤M08090D</t>
  </si>
  <si>
    <t>粤M03009D</t>
  </si>
  <si>
    <t>粤M07082D</t>
  </si>
  <si>
    <t>粤M08083D</t>
  </si>
  <si>
    <t>粤M08009D</t>
  </si>
  <si>
    <t>粤M00728D</t>
  </si>
  <si>
    <t>粤M01289D</t>
  </si>
  <si>
    <t>粤M00939D</t>
  </si>
  <si>
    <t>粤M05039D</t>
  </si>
  <si>
    <t>粤M01281D</t>
  </si>
  <si>
    <t>粤M05366D</t>
  </si>
  <si>
    <t>粤M05099D</t>
  </si>
  <si>
    <t>粤M08006D</t>
  </si>
  <si>
    <t>粤M03036D</t>
  </si>
  <si>
    <t>粤M03081D</t>
  </si>
  <si>
    <t>粤M07089D</t>
  </si>
  <si>
    <t>粤M05006D</t>
  </si>
  <si>
    <t>粤M00938D</t>
  </si>
  <si>
    <t>粤M05282D</t>
  </si>
  <si>
    <t>粤M08030D</t>
  </si>
  <si>
    <t>粤M07036D</t>
  </si>
  <si>
    <t>粤M00926D</t>
  </si>
  <si>
    <t>粤M03006D</t>
  </si>
  <si>
    <t>粤M05009D</t>
  </si>
  <si>
    <t>粤M00906D</t>
  </si>
  <si>
    <t>粤M02708D</t>
  </si>
  <si>
    <t>粤M00908D</t>
  </si>
  <si>
    <t>粤M05008D</t>
  </si>
  <si>
    <t>粤M00903D</t>
  </si>
  <si>
    <t>粤M05298D</t>
  </si>
  <si>
    <t>粤M07008D</t>
  </si>
  <si>
    <t>粤M08003D</t>
  </si>
  <si>
    <t>粤M01238D</t>
  </si>
  <si>
    <t>粤M00901D</t>
  </si>
  <si>
    <t>00204401</t>
  </si>
  <si>
    <t>00204402</t>
  </si>
  <si>
    <t>00204404</t>
  </si>
  <si>
    <t>00204403</t>
  </si>
  <si>
    <t>00140991</t>
  </si>
  <si>
    <t>00140990</t>
  </si>
  <si>
    <t>00140989</t>
  </si>
  <si>
    <t>00140986</t>
  </si>
  <si>
    <t>00140980</t>
  </si>
  <si>
    <t>00140971</t>
  </si>
  <si>
    <t>00140968</t>
  </si>
  <si>
    <t>00140966</t>
  </si>
  <si>
    <t>00140965</t>
  </si>
  <si>
    <t>00140962</t>
  </si>
  <si>
    <t>00140959</t>
  </si>
  <si>
    <t>00140957</t>
  </si>
  <si>
    <t>00140954</t>
  </si>
  <si>
    <t>00140951</t>
  </si>
  <si>
    <t>00140950</t>
  </si>
  <si>
    <t>00140949</t>
  </si>
  <si>
    <t>00140948</t>
  </si>
  <si>
    <t>00140947</t>
  </si>
  <si>
    <t>00140943</t>
  </si>
  <si>
    <t>00140942</t>
  </si>
  <si>
    <t>00140941</t>
  </si>
  <si>
    <t>00140939</t>
  </si>
  <si>
    <t>00140938</t>
  </si>
  <si>
    <t>00140937</t>
  </si>
  <si>
    <t>00140936</t>
  </si>
  <si>
    <t>00140934</t>
  </si>
  <si>
    <t>00140933</t>
  </si>
  <si>
    <t>00140945</t>
  </si>
  <si>
    <t>00140930</t>
  </si>
  <si>
    <t>00140929</t>
  </si>
  <si>
    <t>00140988</t>
  </si>
  <si>
    <t>00140987</t>
  </si>
  <si>
    <t>00140985</t>
  </si>
  <si>
    <t>00140983</t>
  </si>
  <si>
    <t>00140981</t>
  </si>
  <si>
    <t>00140973</t>
  </si>
  <si>
    <t>00140979</t>
  </si>
  <si>
    <t>00140978</t>
  </si>
  <si>
    <t>00140972</t>
  </si>
  <si>
    <t>00140970</t>
  </si>
  <si>
    <t>00140967</t>
  </si>
  <si>
    <t>00140964</t>
  </si>
  <si>
    <t>00140963</t>
  </si>
  <si>
    <t>00140961</t>
  </si>
  <si>
    <t>00140958</t>
  </si>
  <si>
    <t>00140956</t>
  </si>
  <si>
    <t>00140955</t>
  </si>
  <si>
    <t>00140953</t>
  </si>
  <si>
    <t>00140952</t>
  </si>
  <si>
    <t>00140946</t>
  </si>
  <si>
    <t>00140944</t>
  </si>
  <si>
    <t>00140940</t>
  </si>
  <si>
    <t>00140935</t>
  </si>
  <si>
    <t>00140932</t>
  </si>
  <si>
    <t>00140931</t>
  </si>
  <si>
    <t>00140982</t>
  </si>
  <si>
    <t>00140969</t>
  </si>
  <si>
    <t>00141026</t>
  </si>
  <si>
    <t>00141037</t>
  </si>
  <si>
    <t>00141038</t>
  </si>
  <si>
    <t>00141030</t>
  </si>
  <si>
    <t>00141031</t>
  </si>
  <si>
    <t>00141043</t>
  </si>
  <si>
    <t>00141034</t>
  </si>
  <si>
    <t>00140992</t>
  </si>
  <si>
    <t>00140984</t>
  </si>
  <si>
    <t>00140960</t>
  </si>
  <si>
    <t>00141035</t>
  </si>
  <si>
    <t>00141027</t>
  </si>
  <si>
    <t>00141028</t>
  </si>
  <si>
    <t>00141036</t>
  </si>
  <si>
    <t>00141029</t>
  </si>
  <si>
    <t>00141039</t>
  </si>
  <si>
    <t>00141041</t>
  </si>
  <si>
    <t>00141032</t>
  </si>
  <si>
    <t>00141033</t>
  </si>
  <si>
    <t>00141042</t>
  </si>
  <si>
    <t>00141044</t>
  </si>
  <si>
    <t>00141045</t>
  </si>
  <si>
    <t>00141046</t>
  </si>
  <si>
    <t>00141047</t>
  </si>
  <si>
    <t>00141048</t>
  </si>
  <si>
    <t>00141049</t>
  </si>
  <si>
    <t>00141050</t>
  </si>
  <si>
    <t>00141051</t>
  </si>
  <si>
    <t>00141063</t>
  </si>
  <si>
    <t>00141052</t>
  </si>
  <si>
    <t>00141053</t>
  </si>
  <si>
    <t>00141054</t>
  </si>
  <si>
    <t>00141055</t>
  </si>
  <si>
    <t>00141056</t>
  </si>
  <si>
    <t>00141057</t>
  </si>
  <si>
    <t>00141058</t>
  </si>
  <si>
    <t>00141059</t>
  </si>
  <si>
    <t>00141060</t>
  </si>
  <si>
    <t>00141061</t>
  </si>
  <si>
    <t>00141062</t>
  </si>
  <si>
    <t>00141040</t>
  </si>
  <si>
    <t>00141025</t>
  </si>
  <si>
    <t>00140977</t>
  </si>
  <si>
    <t>留存清算企业类</t>
  </si>
  <si>
    <t>粤M99008</t>
  </si>
  <si>
    <t>重庆穗通新能源汽车制造有限公司</t>
  </si>
  <si>
    <t>穗通牌</t>
  </si>
  <si>
    <t>企业购买</t>
  </si>
  <si>
    <t>丰顺县益丰城市公交有限公司</t>
  </si>
  <si>
    <t>YST6850BEVG</t>
  </si>
  <si>
    <t>纯电动</t>
  </si>
  <si>
    <t>是</t>
  </si>
  <si>
    <t>立即清算企业类</t>
  </si>
  <si>
    <t>粤ML9051</t>
  </si>
  <si>
    <t>粤M00986D</t>
  </si>
  <si>
    <t>江西宜春客车厂有限公司</t>
  </si>
  <si>
    <t>中宜牌</t>
  </si>
  <si>
    <t>JYK6800GBEV2</t>
  </si>
  <si>
    <t>否</t>
  </si>
  <si>
    <t>粤M02819D</t>
  </si>
  <si>
    <t>粤M02838D</t>
  </si>
  <si>
    <t>粤M02858D</t>
  </si>
  <si>
    <t>粤M02868D</t>
  </si>
  <si>
    <t>粤M02888D</t>
  </si>
  <si>
    <t>粤M02899D</t>
  </si>
  <si>
    <t>粤M03068D</t>
  </si>
  <si>
    <t>粤M05028D</t>
  </si>
  <si>
    <t>粤M08018D</t>
  </si>
  <si>
    <t>粤M03086D</t>
  </si>
  <si>
    <t>JYK6803GBEV3</t>
  </si>
  <si>
    <t>粤M02886D</t>
  </si>
  <si>
    <t>粤M02836D</t>
  </si>
  <si>
    <t>粤M03066D</t>
  </si>
  <si>
    <t>粤M01266D</t>
  </si>
  <si>
    <t>粤M08029D</t>
  </si>
  <si>
    <t>粤M00789D</t>
  </si>
  <si>
    <t>粤M03033D</t>
  </si>
  <si>
    <t>粤M08081D</t>
  </si>
  <si>
    <t>粤M02822D</t>
  </si>
  <si>
    <t>粤M02829D</t>
  </si>
  <si>
    <t>粤M05066D</t>
  </si>
  <si>
    <t>粤M01255D</t>
  </si>
  <si>
    <t>金龙联合汽车工业（苏州）有限公司</t>
  </si>
  <si>
    <t>深圳市海格汽车销售有限公司</t>
  </si>
  <si>
    <t>海格牌</t>
  </si>
  <si>
    <t>蕉岭强业运输有限公司</t>
  </si>
  <si>
    <t>KLQ6111HZEV1N1</t>
  </si>
  <si>
    <t>纯电动大巴</t>
  </si>
  <si>
    <t>非营运职工专车</t>
  </si>
  <si>
    <t>粤M05329D</t>
  </si>
  <si>
    <t>平远</t>
  </si>
  <si>
    <t>粤M07088D</t>
  </si>
  <si>
    <t>郑州宇通客车股份有限公司</t>
  </si>
  <si>
    <t>宇通牌</t>
  </si>
  <si>
    <t>平远汽车运输有限公司</t>
  </si>
  <si>
    <t>ZK6650BEVG13</t>
  </si>
  <si>
    <t>纯电动汽车</t>
  </si>
  <si>
    <t>粤M00968D</t>
  </si>
  <si>
    <t>粤M02728D</t>
  </si>
  <si>
    <t>粤M05289D</t>
  </si>
  <si>
    <t>粤M05218D</t>
  </si>
  <si>
    <t>粤M00999D</t>
  </si>
  <si>
    <t>粤M00988D</t>
  </si>
  <si>
    <t>ZK6115BEVG52</t>
  </si>
  <si>
    <t>粤M00918D</t>
  </si>
  <si>
    <t>粤M00989D</t>
  </si>
  <si>
    <t>粤M03028D</t>
  </si>
  <si>
    <t>粤M05398D</t>
  </si>
  <si>
    <t>粤M08068D</t>
  </si>
  <si>
    <t>粤M07018D</t>
  </si>
  <si>
    <t>梅州市粤运汽车运输有限公司平远客运分公司</t>
  </si>
  <si>
    <t>ZK6826BEVQY12A</t>
  </si>
  <si>
    <t>粤M01219D</t>
  </si>
  <si>
    <t>粤M02898D</t>
  </si>
  <si>
    <t>粤M02879D</t>
  </si>
  <si>
    <t>粤M02869D</t>
  </si>
  <si>
    <t>粤M00798D</t>
  </si>
  <si>
    <t>车辆售价
（万元/辆）（含中央和地方补贴的出厂价）</t>
  </si>
  <si>
    <t>地补</t>
  </si>
  <si>
    <t>国家+地补</t>
  </si>
  <si>
    <t>售价60%</t>
  </si>
  <si>
    <t>国地补和是否会超售价60%</t>
  </si>
  <si>
    <t>核实后
的地补</t>
  </si>
  <si>
    <t>核查说明</t>
  </si>
  <si>
    <t>市直</t>
  </si>
  <si>
    <t>粤M01283D</t>
  </si>
  <si>
    <t>梅州城市公共汽车有限公司</t>
  </si>
  <si>
    <t>粤M01228D</t>
  </si>
  <si>
    <t>粤M08008D</t>
  </si>
  <si>
    <t>粤M08038D</t>
  </si>
  <si>
    <t>粤M02718D</t>
  </si>
  <si>
    <t>粤M07038D</t>
  </si>
  <si>
    <t>粤M00969D</t>
  </si>
  <si>
    <t>粤M07063D</t>
  </si>
  <si>
    <t>粤M01233D</t>
  </si>
  <si>
    <t>粤M05283D</t>
  </si>
  <si>
    <t>粤M01286D</t>
  </si>
  <si>
    <t>粤M08066D</t>
  </si>
  <si>
    <t>粤M08002D</t>
  </si>
  <si>
    <t>粤M05098D</t>
  </si>
  <si>
    <t>粤M05081D</t>
  </si>
  <si>
    <t>粤M01221D</t>
  </si>
  <si>
    <t>粤M00919D</t>
  </si>
  <si>
    <t>粤M03000D</t>
  </si>
  <si>
    <t>粤M05003D</t>
  </si>
  <si>
    <t>粤M00928D</t>
  </si>
  <si>
    <t>粤M00786D</t>
  </si>
  <si>
    <t>粤M02802D</t>
  </si>
  <si>
    <t>粤M03080D</t>
  </si>
  <si>
    <t>粤M05238D</t>
  </si>
  <si>
    <t>粤M00990D</t>
  </si>
  <si>
    <t>粤M03099D</t>
  </si>
  <si>
    <t>粤M05208D</t>
  </si>
  <si>
    <t>粤M00982D</t>
  </si>
  <si>
    <t>粤M07099D</t>
  </si>
  <si>
    <t>粤M01282D</t>
  </si>
  <si>
    <t>粤M02828D</t>
  </si>
  <si>
    <t>粤M02892D</t>
  </si>
  <si>
    <t>序号</t>
    <phoneticPr fontId="5" type="noConversion"/>
  </si>
  <si>
    <t>深圳市海格汽车销售有限公司，电话：0755-86703596</t>
  </si>
  <si>
    <t>金龙联合汽车工业（苏州）有限公司，电话：0512-62581666</t>
  </si>
  <si>
    <t>郑州宇通客车股份有限公司 18530068737</t>
  </si>
  <si>
    <t>00022589</t>
  </si>
  <si>
    <t>00022587</t>
  </si>
  <si>
    <t>00022588</t>
  </si>
  <si>
    <t>00022592</t>
  </si>
  <si>
    <t>00022590</t>
  </si>
  <si>
    <t>00022591</t>
  </si>
  <si>
    <t>00036117</t>
  </si>
  <si>
    <t>00022762</t>
  </si>
  <si>
    <t>00022764</t>
  </si>
  <si>
    <t>00036115</t>
  </si>
  <si>
    <t>00036116</t>
  </si>
  <si>
    <t>00022763</t>
  </si>
  <si>
    <t>00156891</t>
  </si>
  <si>
    <t>00156889</t>
  </si>
  <si>
    <t>00156892</t>
  </si>
  <si>
    <t>00156888</t>
  </si>
  <si>
    <t>00156893</t>
  </si>
  <si>
    <t>00156890</t>
  </si>
  <si>
    <t>车主信息</t>
    <phoneticPr fontId="5" type="noConversion"/>
  </si>
  <si>
    <t>KLQ6109GAEVN7</t>
  </si>
  <si>
    <t>实际补助金额</t>
    <phoneticPr fontId="5" type="noConversion"/>
  </si>
  <si>
    <t>KLQ6115HZEV0X3</t>
    <phoneticPr fontId="5" type="noConversion"/>
  </si>
  <si>
    <t>KLQ6109GAEVN11</t>
    <phoneticPr fontId="5" type="noConversion"/>
  </si>
  <si>
    <t>KLQ6109GAEVN7</t>
    <phoneticPr fontId="5" type="noConversion"/>
  </si>
  <si>
    <t>留存清算企业类</t>
    <phoneticPr fontId="5" type="noConversion"/>
  </si>
  <si>
    <t>重庆穗通新能源汽车制造有限公司023-48888521</t>
    <phoneticPr fontId="5" type="noConversion"/>
  </si>
  <si>
    <t>00961975</t>
    <phoneticPr fontId="5" type="noConversion"/>
  </si>
  <si>
    <t>00961974</t>
    <phoneticPr fontId="5" type="noConversion"/>
  </si>
  <si>
    <t>江西宜春客车厂有限公司0795-3137878</t>
    <phoneticPr fontId="5" type="noConversion"/>
  </si>
  <si>
    <t>00007011</t>
    <phoneticPr fontId="5" type="noConversion"/>
  </si>
  <si>
    <t>00007015</t>
    <phoneticPr fontId="5" type="noConversion"/>
  </si>
  <si>
    <t>00007013</t>
    <phoneticPr fontId="5" type="noConversion"/>
  </si>
  <si>
    <t>00007018</t>
    <phoneticPr fontId="5" type="noConversion"/>
  </si>
  <si>
    <t>00007019</t>
    <phoneticPr fontId="5" type="noConversion"/>
  </si>
  <si>
    <t>00007017</t>
    <phoneticPr fontId="5" type="noConversion"/>
  </si>
  <si>
    <t>00007014</t>
    <phoneticPr fontId="5" type="noConversion"/>
  </si>
  <si>
    <t>00007016</t>
    <phoneticPr fontId="5" type="noConversion"/>
  </si>
  <si>
    <t>00007012</t>
    <phoneticPr fontId="5" type="noConversion"/>
  </si>
  <si>
    <t>00007020</t>
    <phoneticPr fontId="5" type="noConversion"/>
  </si>
  <si>
    <t>00007033</t>
    <phoneticPr fontId="5" type="noConversion"/>
  </si>
  <si>
    <t>00007028</t>
    <phoneticPr fontId="5" type="noConversion"/>
  </si>
  <si>
    <t>00007032</t>
    <phoneticPr fontId="5" type="noConversion"/>
  </si>
  <si>
    <t>00007027</t>
    <phoneticPr fontId="5" type="noConversion"/>
  </si>
  <si>
    <t>00007022</t>
    <phoneticPr fontId="5" type="noConversion"/>
  </si>
  <si>
    <t>00007025</t>
    <phoneticPr fontId="5" type="noConversion"/>
  </si>
  <si>
    <t>00007023</t>
    <phoneticPr fontId="5" type="noConversion"/>
  </si>
  <si>
    <t>00007024</t>
    <phoneticPr fontId="5" type="noConversion"/>
  </si>
  <si>
    <t>00007030</t>
    <phoneticPr fontId="5" type="noConversion"/>
  </si>
  <si>
    <t>00007031</t>
    <phoneticPr fontId="5" type="noConversion"/>
  </si>
  <si>
    <t>00007026</t>
    <phoneticPr fontId="5" type="noConversion"/>
  </si>
  <si>
    <t>00007029</t>
    <phoneticPr fontId="5" type="noConversion"/>
  </si>
  <si>
    <t>蕉岭</t>
    <phoneticPr fontId="5" type="noConversion"/>
  </si>
  <si>
    <t>00324135</t>
    <phoneticPr fontId="5" type="noConversion"/>
  </si>
  <si>
    <t>00324136</t>
    <phoneticPr fontId="5" type="noConversion"/>
  </si>
  <si>
    <t>丰顺</t>
    <phoneticPr fontId="5" type="noConversion"/>
  </si>
  <si>
    <t>发票时间
（年/月/日）</t>
    <phoneticPr fontId="5" type="noConversion"/>
  </si>
  <si>
    <t>车辆带电量</t>
    <phoneticPr fontId="5" type="noConversion"/>
  </si>
  <si>
    <t>经销商及
联系电话</t>
    <phoneticPr fontId="5" type="noConversion"/>
  </si>
  <si>
    <t>备注</t>
    <phoneticPr fontId="5" type="noConversion"/>
  </si>
  <si>
    <t>附件</t>
    <phoneticPr fontId="5" type="noConversion"/>
  </si>
  <si>
    <t>江西宜春客车厂有限公司0795-3137878</t>
  </si>
  <si>
    <t>时间：2019年11月13日</t>
    <phoneticPr fontId="5" type="noConversion"/>
  </si>
  <si>
    <t>2018年度新能源客车推广应用购车补贴资金核查信息明细表</t>
    <phoneticPr fontId="5" type="noConversion"/>
  </si>
  <si>
    <t>合计</t>
    <phoneticPr fontId="5" type="noConversion"/>
  </si>
  <si>
    <t>国家购车补助标准(万元/辆)</t>
    <phoneticPr fontId="5" type="noConversion"/>
  </si>
  <si>
    <t>说明：
国家购车补助标准(万元/辆)：无法提供国补有效凭证的车辆，该标准取财建〔2018〕18号文“中央财政单车补贴上限”与企业填报数两者之间的较小值。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</si>
</sst>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6" formatCode="yyyy&quot;年&quot;m&quot;月&quot;d&quot;日&quot;;@"/>
    <numFmt numFmtId="177" formatCode="_(* #,##0.00_);_(* \(#,##0.00\);_(* &quot;-&quot;??_);_(@_)"/>
    <numFmt numFmtId="178" formatCode="yyyy/mm/dd"/>
    <numFmt numFmtId="179" formatCode="0_);[Red]\(0\)"/>
    <numFmt numFmtId="180" formatCode="0.00_ "/>
    <numFmt numFmtId="181" formatCode="0.00_);[Red]\(0.00\)"/>
    <numFmt numFmtId="182" formatCode="[DBNum1][$-804]m&quot;月&quot;d&quot;日&quot;;@"/>
    <numFmt numFmtId="183" formatCode="0_ "/>
  </numFmts>
  <fonts count="25">
    <font>
      <sz val="11"/>
      <color indexed="8"/>
      <name val="等线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</font>
    <font>
      <sz val="11"/>
      <color indexed="8"/>
      <name val="等线"/>
      <charset val="134"/>
    </font>
    <font>
      <sz val="11"/>
      <color indexed="8"/>
      <name val="宋体"/>
      <family val="3"/>
      <charset val="134"/>
    </font>
    <font>
      <sz val="14"/>
      <color indexed="8"/>
      <name val="楷体"/>
      <family val="3"/>
      <charset val="134"/>
    </font>
    <font>
      <sz val="11"/>
      <color indexed="8"/>
      <name val="DengXian"/>
      <family val="1"/>
    </font>
    <font>
      <sz val="11"/>
      <color indexed="8"/>
      <name val="Tahoma"/>
      <family val="2"/>
    </font>
    <font>
      <sz val="14"/>
      <color indexed="8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Tahoma"/>
      <family val="2"/>
      <charset val="134"/>
    </font>
    <font>
      <sz val="11"/>
      <color indexed="10"/>
      <name val="等线"/>
      <family val="3"/>
      <charset val="134"/>
    </font>
    <font>
      <sz val="11"/>
      <color indexed="10"/>
      <name val="等线"/>
      <charset val="134"/>
    </font>
    <font>
      <b/>
      <sz val="9"/>
      <name val="宋体"/>
      <family val="3"/>
      <charset val="134"/>
      <scheme val="minor"/>
    </font>
    <font>
      <sz val="14"/>
      <color indexed="8"/>
      <name val="楷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9"/>
      <name val="宋体"/>
      <family val="3"/>
      <charset val="134"/>
    </font>
    <font>
      <sz val="11"/>
      <name val="等线"/>
      <charset val="134"/>
    </font>
    <font>
      <b/>
      <sz val="20"/>
      <name val="黑体"/>
      <family val="3"/>
      <charset val="134"/>
    </font>
    <font>
      <sz val="14"/>
      <color indexed="8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93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 applyProtection="0">
      <alignment vertical="center"/>
    </xf>
    <xf numFmtId="0" fontId="10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6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0" fontId="13" fillId="0" borderId="0">
      <alignment vertical="center"/>
    </xf>
    <xf numFmtId="182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4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3" fillId="0" borderId="0">
      <alignment vertical="center"/>
    </xf>
    <xf numFmtId="182" fontId="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3" fillId="0" borderId="0">
      <alignment vertical="center"/>
    </xf>
    <xf numFmtId="182" fontId="13" fillId="0" borderId="0">
      <alignment vertical="center"/>
    </xf>
    <xf numFmtId="182" fontId="3" fillId="0" borderId="0">
      <alignment vertical="center"/>
    </xf>
    <xf numFmtId="182" fontId="3" fillId="0" borderId="0">
      <alignment vertical="center"/>
    </xf>
    <xf numFmtId="182" fontId="3" fillId="0" borderId="0">
      <alignment vertical="center"/>
    </xf>
    <xf numFmtId="182" fontId="13" fillId="0" borderId="0">
      <alignment vertical="center"/>
    </xf>
    <xf numFmtId="182" fontId="7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7" fillId="0" borderId="0">
      <alignment vertical="center"/>
    </xf>
    <xf numFmtId="182" fontId="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3" fillId="0" borderId="0">
      <alignment vertical="center"/>
    </xf>
    <xf numFmtId="182" fontId="14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3" fillId="0" borderId="0">
      <alignment vertical="top"/>
    </xf>
    <xf numFmtId="182" fontId="1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3" fillId="0" borderId="0">
      <alignment vertical="top"/>
    </xf>
    <xf numFmtId="182" fontId="3" fillId="0" borderId="0">
      <alignment vertical="center"/>
    </xf>
    <xf numFmtId="182" fontId="3" fillId="0" borderId="0">
      <alignment vertical="center"/>
    </xf>
    <xf numFmtId="182" fontId="13" fillId="0" borderId="0">
      <alignment vertical="center"/>
    </xf>
    <xf numFmtId="182" fontId="3" fillId="0" borderId="0">
      <alignment vertical="center"/>
    </xf>
    <xf numFmtId="182" fontId="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3" fillId="0" borderId="0">
      <alignment vertical="center"/>
    </xf>
    <xf numFmtId="182" fontId="14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7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2" fontId="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4" fillId="0" borderId="0">
      <alignment vertical="center"/>
    </xf>
    <xf numFmtId="182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3" fillId="0" borderId="0">
      <alignment vertical="center"/>
    </xf>
    <xf numFmtId="182" fontId="14" fillId="0" borderId="0">
      <alignment vertical="center"/>
    </xf>
    <xf numFmtId="0" fontId="1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1" fillId="0" borderId="0">
      <alignment vertical="center"/>
    </xf>
    <xf numFmtId="182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182" fontId="10" fillId="0" borderId="0">
      <alignment vertical="center"/>
    </xf>
    <xf numFmtId="0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2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182" fontId="10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10" fillId="0" borderId="0">
      <alignment vertical="center"/>
    </xf>
    <xf numFmtId="182" fontId="10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182" fontId="14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4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3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182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1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2" fontId="6" fillId="0" borderId="0">
      <alignment vertical="center"/>
    </xf>
    <xf numFmtId="182" fontId="6" fillId="0" borderId="0">
      <alignment vertical="center"/>
    </xf>
    <xf numFmtId="182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8">
    <xf numFmtId="0" fontId="0" fillId="0" borderId="0" xfId="0">
      <alignment vertical="center"/>
    </xf>
    <xf numFmtId="183" fontId="19" fillId="0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179" fontId="19" fillId="0" borderId="1" xfId="1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 wrapText="1"/>
    </xf>
    <xf numFmtId="181" fontId="19" fillId="0" borderId="1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8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80" fontId="19" fillId="0" borderId="1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181" fontId="21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>
      <alignment vertical="center"/>
    </xf>
    <xf numFmtId="181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1" xfId="0" quotePrefix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0" fillId="0" borderId="2" xfId="0" applyFont="1" applyFill="1" applyBorder="1" applyAlignment="1">
      <alignment horizontal="right" vertical="center" wrapText="1"/>
    </xf>
  </cellXfs>
  <cellStyles count="1093">
    <cellStyle name="60% - 强调文字颜色 1 3 2 5 2" xfId="183"/>
    <cellStyle name="常规" xfId="0" builtinId="0"/>
    <cellStyle name="常规 10" xfId="5"/>
    <cellStyle name="常规 10 10 2 2 2" xfId="3"/>
    <cellStyle name="常规 10 2" xfId="185"/>
    <cellStyle name="常规 10 2 2" xfId="188"/>
    <cellStyle name="常规 10 2 2 2" xfId="468"/>
    <cellStyle name="常规 11" xfId="6"/>
    <cellStyle name="常规 11 2" xfId="191"/>
    <cellStyle name="常规 11 2 2" xfId="7"/>
    <cellStyle name="常规 11 2 2 13" xfId="193"/>
    <cellStyle name="常规 11 2 2 13 2" xfId="194"/>
    <cellStyle name="常规 11 2 2 7" xfId="157"/>
    <cellStyle name="常规 12" xfId="8"/>
    <cellStyle name="常规 12 2" xfId="9"/>
    <cellStyle name="常规 12 2 2" xfId="178"/>
    <cellStyle name="常规 12 2 2 2" xfId="445"/>
    <cellStyle name="常规 12 3" xfId="197"/>
    <cellStyle name="常规 12 3 2" xfId="470"/>
    <cellStyle name="常规 12 5" xfId="199"/>
    <cellStyle name="常规 12 7" xfId="184"/>
    <cellStyle name="常规 13" xfId="10"/>
    <cellStyle name="常规 13 10" xfId="296"/>
    <cellStyle name="常规 13 10 2" xfId="767"/>
    <cellStyle name="常规 13 10 2 2" xfId="807"/>
    <cellStyle name="常规 13 10 3" xfId="805"/>
    <cellStyle name="常规 13 10 4" xfId="751"/>
    <cellStyle name="常规 13 11" xfId="299"/>
    <cellStyle name="常规 13 11 2" xfId="770"/>
    <cellStyle name="常规 13 11 2 2" xfId="811"/>
    <cellStyle name="常规 13 11 3" xfId="809"/>
    <cellStyle name="常规 13 11 4" xfId="777"/>
    <cellStyle name="常规 13 12" xfId="317"/>
    <cellStyle name="常规 13 12 2" xfId="778"/>
    <cellStyle name="常规 13 12 2 2" xfId="815"/>
    <cellStyle name="常规 13 12 3" xfId="813"/>
    <cellStyle name="常规 13 12 4" xfId="712"/>
    <cellStyle name="常规 13 13" xfId="357"/>
    <cellStyle name="常规 13 13 2" xfId="804"/>
    <cellStyle name="常规 13 13 3" xfId="714"/>
    <cellStyle name="常规 13 14" xfId="365"/>
    <cellStyle name="常规 13 14 2" xfId="919"/>
    <cellStyle name="常规 13 14 3" xfId="1051"/>
    <cellStyle name="常规 13 15" xfId="143"/>
    <cellStyle name="常规 13 15 2" xfId="932"/>
    <cellStyle name="常规 13 15 3" xfId="1057"/>
    <cellStyle name="常规 13 16" xfId="471"/>
    <cellStyle name="常规 13 16 2" xfId="948"/>
    <cellStyle name="常规 13 16 3" xfId="1066"/>
    <cellStyle name="常规 13 17" xfId="706"/>
    <cellStyle name="常规 13 17 2" xfId="988"/>
    <cellStyle name="常规 13 17 3" xfId="1085"/>
    <cellStyle name="常规 13 18" xfId="710"/>
    <cellStyle name="常规 13 2" xfId="50"/>
    <cellStyle name="常规 13 2 10" xfId="360"/>
    <cellStyle name="常规 13 2 10 2" xfId="476"/>
    <cellStyle name="常规 13 2 11" xfId="382"/>
    <cellStyle name="常规 13 2 11 2" xfId="450"/>
    <cellStyle name="常规 13 2 12" xfId="726"/>
    <cellStyle name="常规 13 2 13" xfId="953"/>
    <cellStyle name="常规 13 2 14" xfId="992"/>
    <cellStyle name="常规 13 2 15" xfId="752"/>
    <cellStyle name="常规 13 2 2" xfId="54"/>
    <cellStyle name="常规 13 2 2 2" xfId="201"/>
    <cellStyle name="常规 13 2 2 2 2" xfId="462"/>
    <cellStyle name="常规 13 2 2 3" xfId="278"/>
    <cellStyle name="常规 13 2 2 3 2" xfId="466"/>
    <cellStyle name="常规 13 2 2 4" xfId="477"/>
    <cellStyle name="常规 13 2 2 4 2" xfId="816"/>
    <cellStyle name="常规 13 2 2 4 3" xfId="711"/>
    <cellStyle name="常规 13 2 3" xfId="99"/>
    <cellStyle name="常规 13 2 3 2" xfId="254"/>
    <cellStyle name="常规 13 2 3 2 2" xfId="448"/>
    <cellStyle name="常规 13 2 3 3" xfId="291"/>
    <cellStyle name="常规 13 2 3 3 2" xfId="479"/>
    <cellStyle name="常规 13 2 3 4" xfId="478"/>
    <cellStyle name="常规 13 2 3 4 2" xfId="817"/>
    <cellStyle name="常规 13 2 3 4 3" xfId="745"/>
    <cellStyle name="常规 13 2 4" xfId="177"/>
    <cellStyle name="常规 13 2 4 2" xfId="256"/>
    <cellStyle name="常规 13 2 4 2 2" xfId="483"/>
    <cellStyle name="常规 13 2 4 3" xfId="293"/>
    <cellStyle name="常规 13 2 4 3 2" xfId="484"/>
    <cellStyle name="常规 13 2 4 4" xfId="482"/>
    <cellStyle name="常规 13 2 4 4 2" xfId="819"/>
    <cellStyle name="常规 13 2 4 4 3" xfId="1002"/>
    <cellStyle name="常规 13 2 5" xfId="264"/>
    <cellStyle name="常规 13 2 5 2" xfId="486"/>
    <cellStyle name="常规 13 2 5 2 2" xfId="820"/>
    <cellStyle name="常规 13 2 5 2 3" xfId="1003"/>
    <cellStyle name="常规 13 2 6" xfId="300"/>
    <cellStyle name="常规 13 2 6 2" xfId="487"/>
    <cellStyle name="常规 13 2 6 2 2" xfId="821"/>
    <cellStyle name="常规 13 2 6 2 3" xfId="1004"/>
    <cellStyle name="常规 13 2 7" xfId="303"/>
    <cellStyle name="常规 13 2 7 2" xfId="489"/>
    <cellStyle name="常规 13 2 7 2 2" xfId="823"/>
    <cellStyle name="常规 13 2 7 2 3" xfId="1006"/>
    <cellStyle name="常规 13 2 8" xfId="329"/>
    <cellStyle name="常规 13 2 8 2" xfId="491"/>
    <cellStyle name="常规 13 2 8 2 2" xfId="825"/>
    <cellStyle name="常规 13 2 8 2 3" xfId="1008"/>
    <cellStyle name="常规 13 2 9" xfId="152"/>
    <cellStyle name="常规 13 2 9 2" xfId="493"/>
    <cellStyle name="常规 13 2 9 2 2" xfId="827"/>
    <cellStyle name="常规 13 2 9 2 3" xfId="1010"/>
    <cellStyle name="常规 13 3" xfId="11"/>
    <cellStyle name="常规 13 4" xfId="60"/>
    <cellStyle name="常规 13 4 2" xfId="494"/>
    <cellStyle name="常规 13 4 2 2" xfId="828"/>
    <cellStyle name="常规 13 4 2 3" xfId="1011"/>
    <cellStyle name="常规 13 4 3" xfId="920"/>
    <cellStyle name="常规 13 4 4" xfId="931"/>
    <cellStyle name="常规 13 4 5" xfId="951"/>
    <cellStyle name="常规 13 4 6" xfId="986"/>
    <cellStyle name="常规 13 5" xfId="53"/>
    <cellStyle name="常规 13 5 2" xfId="308"/>
    <cellStyle name="常规 13 5 2 2" xfId="774"/>
    <cellStyle name="常规 13 5 2 2 2" xfId="830"/>
    <cellStyle name="常规 13 5 2 3" xfId="829"/>
    <cellStyle name="常规 13 5 2 4" xfId="852"/>
    <cellStyle name="常规 13 5 3" xfId="310"/>
    <cellStyle name="常规 13 5 3 2" xfId="776"/>
    <cellStyle name="常规 13 5 3 2 2" xfId="801"/>
    <cellStyle name="常规 13 5 3 3" xfId="831"/>
    <cellStyle name="常规 13 5 3 4" xfId="749"/>
    <cellStyle name="常规 13 5 4" xfId="457"/>
    <cellStyle name="常规 13 5 4 2" xfId="799"/>
    <cellStyle name="常规 13 5 4 3" xfId="911"/>
    <cellStyle name="常规 13 6" xfId="79"/>
    <cellStyle name="常规 13 6 2" xfId="495"/>
    <cellStyle name="常规 13 6 2 2" xfId="832"/>
    <cellStyle name="常规 13 6 2 3" xfId="1012"/>
    <cellStyle name="常规 13 7" xfId="93"/>
    <cellStyle name="常规 13 7 2" xfId="733"/>
    <cellStyle name="常规 13 7 2 2" xfId="835"/>
    <cellStyle name="常规 13 7 3" xfId="833"/>
    <cellStyle name="常规 13 7 4" xfId="755"/>
    <cellStyle name="常规 13 8" xfId="169"/>
    <cellStyle name="常规 13 8 2" xfId="739"/>
    <cellStyle name="常规 13 8 2 2" xfId="837"/>
    <cellStyle name="常规 13 8 3" xfId="836"/>
    <cellStyle name="常规 13 8 4" xfId="729"/>
    <cellStyle name="常规 13 9" xfId="167"/>
    <cellStyle name="常规 13 9 2" xfId="737"/>
    <cellStyle name="常规 13 9 2 2" xfId="839"/>
    <cellStyle name="常规 13 9 3" xfId="838"/>
    <cellStyle name="常规 13 9 4" xfId="792"/>
    <cellStyle name="常规 14" xfId="12"/>
    <cellStyle name="常规 14 2" xfId="189"/>
    <cellStyle name="常规 14 3" xfId="203"/>
    <cellStyle name="常规 14 3 2" xfId="496"/>
    <cellStyle name="常规 15" xfId="41"/>
    <cellStyle name="常规 15 10" xfId="376"/>
    <cellStyle name="常规 15 10 2" xfId="499"/>
    <cellStyle name="常规 15 11" xfId="372"/>
    <cellStyle name="常规 15 11 2" xfId="500"/>
    <cellStyle name="常规 15 12" xfId="128"/>
    <cellStyle name="常规 15 12 2" xfId="501"/>
    <cellStyle name="常规 15 13" xfId="388"/>
    <cellStyle name="常规 15 13 2" xfId="503"/>
    <cellStyle name="常规 15 14" xfId="398"/>
    <cellStyle name="常规 15 14 2" xfId="505"/>
    <cellStyle name="常规 15 15" xfId="418"/>
    <cellStyle name="常规 15 15 2" xfId="506"/>
    <cellStyle name="常规 15 16" xfId="433"/>
    <cellStyle name="常规 15 17" xfId="498"/>
    <cellStyle name="常规 15 18" xfId="718"/>
    <cellStyle name="常规 15 19" xfId="759"/>
    <cellStyle name="常规 15 2" xfId="63"/>
    <cellStyle name="常规 15 2 2" xfId="508"/>
    <cellStyle name="常规 15 3" xfId="107"/>
    <cellStyle name="常规 15 3 2" xfId="180"/>
    <cellStyle name="常规 15 3 2 2" xfId="511"/>
    <cellStyle name="常规 15 3 2 3" xfId="842"/>
    <cellStyle name="常规 15 3 2 4" xfId="1015"/>
    <cellStyle name="常规 15 3 3" xfId="414"/>
    <cellStyle name="常规 15 3 3 2" xfId="512"/>
    <cellStyle name="常规 15 3 4" xfId="430"/>
    <cellStyle name="常规 15 3 4 2" xfId="513"/>
    <cellStyle name="常规 15 3 5" xfId="510"/>
    <cellStyle name="常规 15 3 6" xfId="744"/>
    <cellStyle name="常规 15 3 7" xfId="893"/>
    <cellStyle name="常规 15 4" xfId="88"/>
    <cellStyle name="常规 15 4 2" xfId="273"/>
    <cellStyle name="常规 15 4 2 2" xfId="440"/>
    <cellStyle name="常规 15 4 2 3" xfId="843"/>
    <cellStyle name="常规 15 4 2 4" xfId="1016"/>
    <cellStyle name="常规 15 4 3" xfId="423"/>
    <cellStyle name="常规 15 4 3 2" xfId="515"/>
    <cellStyle name="常规 15 4 4" xfId="408"/>
    <cellStyle name="常规 15 4 4 2" xfId="517"/>
    <cellStyle name="常规 15 4 5" xfId="514"/>
    <cellStyle name="常规 15 4 6" xfId="765"/>
    <cellStyle name="常规 15 4 7" xfId="756"/>
    <cellStyle name="常规 15 5" xfId="119"/>
    <cellStyle name="常规 15 5 2" xfId="518"/>
    <cellStyle name="常规 15 5 3" xfId="840"/>
    <cellStyle name="常规 15 5 4" xfId="1014"/>
    <cellStyle name="常规 15 6" xfId="116"/>
    <cellStyle name="常规 15 6 2" xfId="519"/>
    <cellStyle name="常规 15 6 3" xfId="923"/>
    <cellStyle name="常规 15 6 4" xfId="1053"/>
    <cellStyle name="常规 15 7" xfId="133"/>
    <cellStyle name="常规 15 7 2" xfId="520"/>
    <cellStyle name="常规 15 7 3" xfId="927"/>
    <cellStyle name="常规 15 7 4" xfId="1055"/>
    <cellStyle name="常规 15 8" xfId="134"/>
    <cellStyle name="常规 15 8 2" xfId="458"/>
    <cellStyle name="常规 15 8 3" xfId="933"/>
    <cellStyle name="常规 15 8 4" xfId="1058"/>
    <cellStyle name="常规 15 9" xfId="145"/>
    <cellStyle name="常规 15 9 2" xfId="521"/>
    <cellStyle name="常规 15 9 3" xfId="972"/>
    <cellStyle name="常规 15 9 4" xfId="1077"/>
    <cellStyle name="常规 16" xfId="48"/>
    <cellStyle name="常规 16 2" xfId="204"/>
    <cellStyle name="常规 16 2 2" xfId="463"/>
    <cellStyle name="常规 16 3" xfId="279"/>
    <cellStyle name="常规 16 3 2" xfId="469"/>
    <cellStyle name="常规 16 4" xfId="522"/>
    <cellStyle name="常规 16 5" xfId="916"/>
    <cellStyle name="常规 16 6" xfId="924"/>
    <cellStyle name="常规 16 7" xfId="925"/>
    <cellStyle name="常规 16 8" xfId="990"/>
    <cellStyle name="常规 17" xfId="13"/>
    <cellStyle name="常规 17 2" xfId="195"/>
    <cellStyle name="常规 17 2 2" xfId="481"/>
    <cellStyle name="常规 18" xfId="70"/>
    <cellStyle name="常规 18 2" xfId="163"/>
    <cellStyle name="常规 18 2 2" xfId="524"/>
    <cellStyle name="常规 18 3" xfId="269"/>
    <cellStyle name="常规 18 3 2" xfId="525"/>
    <cellStyle name="常规 19" xfId="74"/>
    <cellStyle name="常规 19 2" xfId="207"/>
    <cellStyle name="常规 19 2 2" xfId="527"/>
    <cellStyle name="常规 19 3" xfId="281"/>
    <cellStyle name="常规 19 3 2" xfId="528"/>
    <cellStyle name="常规 2" xfId="39"/>
    <cellStyle name="常规 2 10" xfId="14"/>
    <cellStyle name="常规 2 10 2 2" xfId="1"/>
    <cellStyle name="常规 2 10 2 2 2" xfId="228"/>
    <cellStyle name="常规 2 10 2 2 2 2" xfId="156"/>
    <cellStyle name="常规 2 10 2 2 2 2 2" xfId="535"/>
    <cellStyle name="常规 2 10 2 2 2 3" xfId="320"/>
    <cellStyle name="常规 2 10 2 2 2 4" xfId="346"/>
    <cellStyle name="常规 2 10 2 2 2 5" xfId="533"/>
    <cellStyle name="常规 2 10 2 2 3" xfId="230"/>
    <cellStyle name="常规 2 10 2 2 3 2" xfId="313"/>
    <cellStyle name="常规 2 10 2 2 3 3" xfId="326"/>
    <cellStyle name="常规 2 10 2 2 3 4" xfId="539"/>
    <cellStyle name="常规 2 10 2 2 4" xfId="328"/>
    <cellStyle name="常规 2 10 2 2 4 2" xfId="543"/>
    <cellStyle name="常规 2 10 2 2 5" xfId="341"/>
    <cellStyle name="常规 2 10 2 2 5 2" xfId="544"/>
    <cellStyle name="常规 2 11" xfId="94"/>
    <cellStyle name="常规 2 11 2" xfId="545"/>
    <cellStyle name="常规 2 11 3" xfId="845"/>
    <cellStyle name="常规 2 11 4" xfId="1018"/>
    <cellStyle name="常规 2 12" xfId="386"/>
    <cellStyle name="常规 2 12 2" xfId="546"/>
    <cellStyle name="常规 2 13" xfId="399"/>
    <cellStyle name="常规 2 13 2" xfId="547"/>
    <cellStyle name="常规 2 14" xfId="429"/>
    <cellStyle name="常规 2 14 2" xfId="548"/>
    <cellStyle name="常规 2 15" xfId="431"/>
    <cellStyle name="常规 2 16" xfId="532"/>
    <cellStyle name="常规 2 17" xfId="719"/>
    <cellStyle name="常规 2 18" xfId="797"/>
    <cellStyle name="常规 2 2" xfId="61"/>
    <cellStyle name="常规 2 2 10" xfId="190"/>
    <cellStyle name="常规 2 2 11" xfId="914"/>
    <cellStyle name="常规 2 2 12" xfId="970"/>
    <cellStyle name="常规 2 2 13" xfId="969"/>
    <cellStyle name="常规 2 2 2" xfId="160"/>
    <cellStyle name="常规 2 2 2 2" xfId="15"/>
    <cellStyle name="常规 2 2 2 3" xfId="155"/>
    <cellStyle name="常规 2 2 2 4" xfId="271"/>
    <cellStyle name="常规 2 2 2 5" xfId="208"/>
    <cellStyle name="常规 2 2 2 6" xfId="550"/>
    <cellStyle name="常规 2 2 3" xfId="16"/>
    <cellStyle name="常规 2 2 3 2" xfId="17"/>
    <cellStyle name="常规 2 2 3 3" xfId="209"/>
    <cellStyle name="常规 2 2 3 3 2" xfId="210"/>
    <cellStyle name="常规 2 2 3 3 3" xfId="516"/>
    <cellStyle name="常规 2 2 4" xfId="18"/>
    <cellStyle name="常规 2 2 4 2" xfId="211"/>
    <cellStyle name="常规 2 2 4 2 2" xfId="309"/>
    <cellStyle name="常规 2 2 4 2 3" xfId="338"/>
    <cellStyle name="常规 2 2 4 3" xfId="337"/>
    <cellStyle name="常规 2 2 4 3 2" xfId="339"/>
    <cellStyle name="常规 2 2 4 3 3" xfId="327"/>
    <cellStyle name="常规 2 2 4 3 4" xfId="552"/>
    <cellStyle name="常规 2 2 4 4" xfId="316"/>
    <cellStyle name="常规 2 2 4 4 2" xfId="554"/>
    <cellStyle name="常规 2 2 5" xfId="232"/>
    <cellStyle name="常规 2 2 6" xfId="214"/>
    <cellStyle name="常规 2 2 6 2" xfId="19"/>
    <cellStyle name="常规 2 2 7" xfId="270"/>
    <cellStyle name="常规 2 2 7 2" xfId="557"/>
    <cellStyle name="常规 2 2 8" xfId="549"/>
    <cellStyle name="常规 2 2 9" xfId="929"/>
    <cellStyle name="常规 2 3" xfId="2"/>
    <cellStyle name="常规 2 3 2" xfId="186"/>
    <cellStyle name="常规 2 3 2 2" xfId="187"/>
    <cellStyle name="常规 2 3 2 3" xfId="558"/>
    <cellStyle name="常规 2 3 3" xfId="233"/>
    <cellStyle name="常规 2 4" xfId="75"/>
    <cellStyle name="常规 2 4 2" xfId="20"/>
    <cellStyle name="常规 2 4 2 2" xfId="234"/>
    <cellStyle name="常规 2 4 3" xfId="192"/>
    <cellStyle name="常规 2 4 3 2" xfId="560"/>
    <cellStyle name="常规 2 4 4" xfId="275"/>
    <cellStyle name="常规 2 4 4 2" xfId="561"/>
    <cellStyle name="常规 2 4 5" xfId="559"/>
    <cellStyle name="常规 2 4 6" xfId="934"/>
    <cellStyle name="常规 2 4 7" xfId="955"/>
    <cellStyle name="常规 2 4 8" xfId="971"/>
    <cellStyle name="常规 2 4 9" xfId="918"/>
    <cellStyle name="常规 2 5" xfId="72"/>
    <cellStyle name="常规 2 5 2" xfId="198"/>
    <cellStyle name="常规 2 5 3" xfId="277"/>
    <cellStyle name="常规 2 5 4" xfId="562"/>
    <cellStyle name="常规 2 5 5" xfId="936"/>
    <cellStyle name="常规 2 5 6" xfId="956"/>
    <cellStyle name="常规 2 5 7" xfId="973"/>
    <cellStyle name="常规 2 5 8" xfId="912"/>
    <cellStyle name="常规 2 6" xfId="73"/>
    <cellStyle name="常规 2 6 2" xfId="229"/>
    <cellStyle name="常规 2 6 2 2" xfId="502"/>
    <cellStyle name="常规 2 6 3" xfId="283"/>
    <cellStyle name="常规 2 6 3 2" xfId="504"/>
    <cellStyle name="常规 2 6 4" xfId="565"/>
    <cellStyle name="常规 2 6 5" xfId="937"/>
    <cellStyle name="常规 2 6 6" xfId="957"/>
    <cellStyle name="常规 2 6 7" xfId="974"/>
    <cellStyle name="常规 2 6 8" xfId="917"/>
    <cellStyle name="常规 2 7" xfId="71"/>
    <cellStyle name="常规 2 7 2" xfId="467"/>
    <cellStyle name="常规 2 7 3" xfId="938"/>
    <cellStyle name="常规 2 7 4" xfId="958"/>
    <cellStyle name="常规 2 7 5" xfId="975"/>
    <cellStyle name="常规 2 7 6" xfId="950"/>
    <cellStyle name="常规 2 8" xfId="135"/>
    <cellStyle name="常规 2 8 2" xfId="164"/>
    <cellStyle name="常规 2 8 2 2" xfId="567"/>
    <cellStyle name="常规 2 8 2 3" xfId="861"/>
    <cellStyle name="常规 2 8 2 4" xfId="1019"/>
    <cellStyle name="常规 2 8 3" xfId="410"/>
    <cellStyle name="常规 2 8 3 2" xfId="568"/>
    <cellStyle name="常规 2 8 4" xfId="411"/>
    <cellStyle name="常规 2 8 4 2" xfId="569"/>
    <cellStyle name="常规 2 8 5" xfId="566"/>
    <cellStyle name="常规 2 8 6" xfId="734"/>
    <cellStyle name="常规 2 8 7" xfId="790"/>
    <cellStyle name="常规 2 9" xfId="268"/>
    <cellStyle name="常规 2 9 2" xfId="570"/>
    <cellStyle name="常规 20" xfId="49"/>
    <cellStyle name="常规 20 2" xfId="181"/>
    <cellStyle name="常规 20 2 2" xfId="507"/>
    <cellStyle name="常规 20 3" xfId="274"/>
    <cellStyle name="常规 20 3 2" xfId="509"/>
    <cellStyle name="常规 20 4" xfId="497"/>
    <cellStyle name="常规 20 5" xfId="922"/>
    <cellStyle name="常规 20 6" xfId="928"/>
    <cellStyle name="常规 20 7" xfId="935"/>
    <cellStyle name="常规 20 8" xfId="954"/>
    <cellStyle name="常规 21" xfId="231"/>
    <cellStyle name="常规 22" xfId="76"/>
    <cellStyle name="常规 22 2" xfId="196"/>
    <cellStyle name="常规 22 2 2" xfId="480"/>
    <cellStyle name="常规 22 3" xfId="276"/>
    <cellStyle name="常规 22 3 2" xfId="485"/>
    <cellStyle name="常规 23" xfId="158"/>
    <cellStyle name="常规 23 2" xfId="523"/>
    <cellStyle name="常规 24" xfId="131"/>
    <cellStyle name="常规 24 2" xfId="526"/>
    <cellStyle name="常规 27" xfId="42"/>
    <cellStyle name="常规 27 10" xfId="363"/>
    <cellStyle name="常规 27 10 2" xfId="574"/>
    <cellStyle name="常规 27 11" xfId="379"/>
    <cellStyle name="常规 27 11 2" xfId="576"/>
    <cellStyle name="常规 27 12" xfId="370"/>
    <cellStyle name="常规 27 12 2" xfId="578"/>
    <cellStyle name="常规 27 13" xfId="389"/>
    <cellStyle name="常规 27 13 2" xfId="580"/>
    <cellStyle name="常规 27 14" xfId="400"/>
    <cellStyle name="常规 27 14 2" xfId="582"/>
    <cellStyle name="常规 27 15" xfId="425"/>
    <cellStyle name="常规 27 15 2" xfId="584"/>
    <cellStyle name="常规 27 16" xfId="434"/>
    <cellStyle name="常规 27 17" xfId="572"/>
    <cellStyle name="常规 27 18" xfId="720"/>
    <cellStyle name="常规 27 19" xfId="758"/>
    <cellStyle name="常规 27 2" xfId="64"/>
    <cellStyle name="常规 27 2 2" xfId="586"/>
    <cellStyle name="常规 27 3" xfId="108"/>
    <cellStyle name="常规 27 3 2" xfId="588"/>
    <cellStyle name="常规 27 3 3" xfId="863"/>
    <cellStyle name="常规 27 3 4" xfId="1021"/>
    <cellStyle name="常规 27 4" xfId="87"/>
    <cellStyle name="常规 27 4 2" xfId="590"/>
    <cellStyle name="常规 27 4 3" xfId="940"/>
    <cellStyle name="常规 27 4 4" xfId="1060"/>
    <cellStyle name="常规 27 5" xfId="120"/>
    <cellStyle name="常规 27 5 2" xfId="592"/>
    <cellStyle name="常规 27 5 3" xfId="960"/>
    <cellStyle name="常规 27 5 4" xfId="1070"/>
    <cellStyle name="常规 27 6" xfId="126"/>
    <cellStyle name="常规 27 6 2" xfId="594"/>
    <cellStyle name="常规 27 6 3" xfId="977"/>
    <cellStyle name="常规 27 6 4" xfId="1079"/>
    <cellStyle name="常规 27 7" xfId="136"/>
    <cellStyle name="常规 27 7 2" xfId="596"/>
    <cellStyle name="常规 27 7 3" xfId="930"/>
    <cellStyle name="常规 27 7 4" xfId="1056"/>
    <cellStyle name="常规 27 8" xfId="147"/>
    <cellStyle name="常规 27 8 2" xfId="599"/>
    <cellStyle name="常规 27 9" xfId="95"/>
    <cellStyle name="常规 27 9 2" xfId="531"/>
    <cellStyle name="常规 28" xfId="43"/>
    <cellStyle name="常规 28 10" xfId="142"/>
    <cellStyle name="常规 28 10 2" xfId="601"/>
    <cellStyle name="常规 28 11" xfId="358"/>
    <cellStyle name="常规 28 11 2" xfId="602"/>
    <cellStyle name="常规 28 12" xfId="364"/>
    <cellStyle name="常规 28 12 2" xfId="563"/>
    <cellStyle name="常规 28 13" xfId="390"/>
    <cellStyle name="常规 28 13 2" xfId="564"/>
    <cellStyle name="常规 28 14" xfId="401"/>
    <cellStyle name="常规 28 14 2" xfId="603"/>
    <cellStyle name="常规 28 15" xfId="427"/>
    <cellStyle name="常规 28 15 2" xfId="604"/>
    <cellStyle name="常规 28 16" xfId="435"/>
    <cellStyle name="常规 28 17" xfId="600"/>
    <cellStyle name="常规 28 18" xfId="721"/>
    <cellStyle name="常规 28 19" xfId="732"/>
    <cellStyle name="常规 28 2" xfId="65"/>
    <cellStyle name="常规 28 2 2" xfId="605"/>
    <cellStyle name="常规 28 3" xfId="109"/>
    <cellStyle name="常规 28 3 2" xfId="606"/>
    <cellStyle name="常规 28 3 3" xfId="864"/>
    <cellStyle name="常规 28 3 4" xfId="1022"/>
    <cellStyle name="常规 28 4" xfId="86"/>
    <cellStyle name="常规 28 4 2" xfId="608"/>
    <cellStyle name="常规 28 4 3" xfId="941"/>
    <cellStyle name="常规 28 4 4" xfId="1061"/>
    <cellStyle name="常规 28 5" xfId="121"/>
    <cellStyle name="常规 28 5 2" xfId="534"/>
    <cellStyle name="常规 28 5 3" xfId="961"/>
    <cellStyle name="常规 28 5 4" xfId="1071"/>
    <cellStyle name="常规 28 6" xfId="115"/>
    <cellStyle name="常规 28 6 2" xfId="537"/>
    <cellStyle name="常规 28 6 3" xfId="978"/>
    <cellStyle name="常规 28 6 4" xfId="1080"/>
    <cellStyle name="常规 28 7" xfId="137"/>
    <cellStyle name="常规 28 7 2" xfId="538"/>
    <cellStyle name="常规 28 7 3" xfId="910"/>
    <cellStyle name="常规 28 7 4" xfId="1049"/>
    <cellStyle name="常规 28 8" xfId="149"/>
    <cellStyle name="常规 28 8 2" xfId="441"/>
    <cellStyle name="常规 28 9" xfId="92"/>
    <cellStyle name="常规 28 9 2" xfId="609"/>
    <cellStyle name="常规 29" xfId="45"/>
    <cellStyle name="常规 29 10" xfId="371"/>
    <cellStyle name="常规 29 10 2" xfId="611"/>
    <cellStyle name="常规 29 11" xfId="375"/>
    <cellStyle name="常规 29 11 2" xfId="613"/>
    <cellStyle name="常规 29 12" xfId="373"/>
    <cellStyle name="常规 29 12 2" xfId="615"/>
    <cellStyle name="常规 29 13" xfId="392"/>
    <cellStyle name="常规 29 13 2" xfId="617"/>
    <cellStyle name="常规 29 14" xfId="403"/>
    <cellStyle name="常规 29 14 2" xfId="618"/>
    <cellStyle name="常规 29 15" xfId="396"/>
    <cellStyle name="常规 29 15 2" xfId="619"/>
    <cellStyle name="常规 29 16" xfId="437"/>
    <cellStyle name="常规 29 17" xfId="610"/>
    <cellStyle name="常规 29 18" xfId="723"/>
    <cellStyle name="常规 29 19" xfId="856"/>
    <cellStyle name="常规 29 2" xfId="67"/>
    <cellStyle name="常规 29 2 2" xfId="620"/>
    <cellStyle name="常规 29 3" xfId="111"/>
    <cellStyle name="常规 29 3 2" xfId="179"/>
    <cellStyle name="常规 29 3 2 2" xfId="623"/>
    <cellStyle name="常规 29 3 2 3" xfId="866"/>
    <cellStyle name="常规 29 3 2 4" xfId="1024"/>
    <cellStyle name="常规 29 3 3" xfId="413"/>
    <cellStyle name="常规 29 3 3 2" xfId="624"/>
    <cellStyle name="常规 29 3 4" xfId="406"/>
    <cellStyle name="常规 29 3 4 2" xfId="626"/>
    <cellStyle name="常规 29 3 5" xfId="621"/>
    <cellStyle name="常规 29 3 6" xfId="743"/>
    <cellStyle name="常规 29 3 7" xfId="740"/>
    <cellStyle name="常规 29 4" xfId="84"/>
    <cellStyle name="常规 29 4 2" xfId="272"/>
    <cellStyle name="常规 29 4 2 2" xfId="629"/>
    <cellStyle name="常规 29 4 2 3" xfId="867"/>
    <cellStyle name="常规 29 4 2 4" xfId="1025"/>
    <cellStyle name="常规 29 4 3" xfId="422"/>
    <cellStyle name="常规 29 4 3 2" xfId="631"/>
    <cellStyle name="常规 29 4 4" xfId="426"/>
    <cellStyle name="常规 29 4 4 2" xfId="447"/>
    <cellStyle name="常规 29 4 5" xfId="627"/>
    <cellStyle name="常规 29 4 6" xfId="764"/>
    <cellStyle name="常规 29 4 7" xfId="860"/>
    <cellStyle name="常规 29 5" xfId="123"/>
    <cellStyle name="常规 29 5 2" xfId="540"/>
    <cellStyle name="常规 29 5 3" xfId="865"/>
    <cellStyle name="常规 29 5 4" xfId="1023"/>
    <cellStyle name="常规 29 6" xfId="98"/>
    <cellStyle name="常规 29 6 2" xfId="541"/>
    <cellStyle name="常规 29 6 3" xfId="942"/>
    <cellStyle name="常规 29 6 4" xfId="1062"/>
    <cellStyle name="常规 29 7" xfId="139"/>
    <cellStyle name="常规 29 7 2" xfId="632"/>
    <cellStyle name="常规 29 7 3" xfId="962"/>
    <cellStyle name="常规 29 7 4" xfId="1072"/>
    <cellStyle name="常规 29 8" xfId="103"/>
    <cellStyle name="常规 29 8 2" xfId="633"/>
    <cellStyle name="常规 29 8 3" xfId="979"/>
    <cellStyle name="常规 29 8 4" xfId="1081"/>
    <cellStyle name="常规 29 9" xfId="90"/>
    <cellStyle name="常规 29 9 2" xfId="551"/>
    <cellStyle name="常规 29 9 3" xfId="993"/>
    <cellStyle name="常规 29 9 4" xfId="1088"/>
    <cellStyle name="常规 3" xfId="4"/>
    <cellStyle name="常规 3 2" xfId="21"/>
    <cellStyle name="常规 3 2 10" xfId="297"/>
    <cellStyle name="常规 3 2 10 2" xfId="768"/>
    <cellStyle name="常规 3 2 10 2 2" xfId="810"/>
    <cellStyle name="常规 3 2 10 3" xfId="808"/>
    <cellStyle name="常规 3 2 10 4" xfId="757"/>
    <cellStyle name="常规 3 2 11" xfId="305"/>
    <cellStyle name="常规 3 2 11 2" xfId="773"/>
    <cellStyle name="常规 3 2 11 2 2" xfId="814"/>
    <cellStyle name="常规 3 2 11 3" xfId="812"/>
    <cellStyle name="常规 3 2 11 4" xfId="775"/>
    <cellStyle name="常规 3 2 12" xfId="323"/>
    <cellStyle name="常规 3 2 12 2" xfId="779"/>
    <cellStyle name="常规 3 2 12 2 2" xfId="871"/>
    <cellStyle name="常规 3 2 12 3" xfId="870"/>
    <cellStyle name="常规 3 2 12 4" xfId="849"/>
    <cellStyle name="常规 3 2 13" xfId="378"/>
    <cellStyle name="常规 3 2 13 2" xfId="869"/>
    <cellStyle name="常规 3 2 13 3" xfId="1027"/>
    <cellStyle name="常规 3 2 14" xfId="170"/>
    <cellStyle name="常规 3 2 14 2" xfId="944"/>
    <cellStyle name="常规 3 2 14 3" xfId="1064"/>
    <cellStyle name="常规 3 2 15" xfId="383"/>
    <cellStyle name="常规 3 2 15 2" xfId="963"/>
    <cellStyle name="常规 3 2 15 3" xfId="1073"/>
    <cellStyle name="常规 3 2 16" xfId="612"/>
    <cellStyle name="常规 3 2 16 2" xfId="980"/>
    <cellStyle name="常规 3 2 16 3" xfId="1082"/>
    <cellStyle name="常规 3 2 17" xfId="708"/>
    <cellStyle name="常规 3 2 17 2" xfId="994"/>
    <cellStyle name="常规 3 2 17 3" xfId="1089"/>
    <cellStyle name="常规 3 2 18" xfId="705"/>
    <cellStyle name="常规 3 2 2" xfId="51"/>
    <cellStyle name="常规 3 2 2 10" xfId="146"/>
    <cellStyle name="常规 3 2 2 10 2" xfId="472"/>
    <cellStyle name="常规 3 2 2 11" xfId="384"/>
    <cellStyle name="常规 3 2 2 11 2" xfId="473"/>
    <cellStyle name="常规 3 2 2 12" xfId="727"/>
    <cellStyle name="常规 3 2 2 13" xfId="981"/>
    <cellStyle name="常规 3 2 2 14" xfId="995"/>
    <cellStyle name="常规 3 2 2 15" xfId="785"/>
    <cellStyle name="常规 3 2 2 2" xfId="58"/>
    <cellStyle name="常规 3 2 2 2 2" xfId="235"/>
    <cellStyle name="常规 3 2 2 2 2 2" xfId="236"/>
    <cellStyle name="常规 3 2 2 2 2 2 2" xfId="237"/>
    <cellStyle name="常规 3 2 2 2 2 2 3" xfId="286"/>
    <cellStyle name="常规 3 2 2 2 2 3" xfId="259"/>
    <cellStyle name="常规 3 2 2 2 2 4" xfId="172"/>
    <cellStyle name="常规 3 2 2 2 2 5" xfId="285"/>
    <cellStyle name="常规 3 2 2 2 3" xfId="258"/>
    <cellStyle name="常规 3 2 2 2 4" xfId="253"/>
    <cellStyle name="常规 3 2 2 2 5" xfId="284"/>
    <cellStyle name="常规 3 2 2 2 6" xfId="488"/>
    <cellStyle name="常规 3 2 2 2 6 2" xfId="822"/>
    <cellStyle name="常规 3 2 2 2 6 3" xfId="1005"/>
    <cellStyle name="常规 3 2 2 3" xfId="100"/>
    <cellStyle name="常规 3 2 2 3 2" xfId="257"/>
    <cellStyle name="常规 3 2 2 3 3" xfId="294"/>
    <cellStyle name="常规 3 2 2 3 4" xfId="490"/>
    <cellStyle name="常规 3 2 2 3 4 2" xfId="824"/>
    <cellStyle name="常规 3 2 2 3 4 3" xfId="1007"/>
    <cellStyle name="常规 3 2 2 4" xfId="176"/>
    <cellStyle name="常规 3 2 2 4 2" xfId="161"/>
    <cellStyle name="常规 3 2 2 4 3" xfId="263"/>
    <cellStyle name="常规 3 2 2 4 4" xfId="492"/>
    <cellStyle name="常规 3 2 2 4 4 2" xfId="826"/>
    <cellStyle name="常规 3 2 2 4 4 3" xfId="1009"/>
    <cellStyle name="常规 3 2 2 5" xfId="266"/>
    <cellStyle name="常规 3 2 2 5 2" xfId="638"/>
    <cellStyle name="常规 3 2 2 5 2 2" xfId="874"/>
    <cellStyle name="常规 3 2 2 5 2 3" xfId="1028"/>
    <cellStyle name="常规 3 2 2 6" xfId="301"/>
    <cellStyle name="常规 3 2 2 6 2" xfId="640"/>
    <cellStyle name="常规 3 2 2 6 2 2" xfId="875"/>
    <cellStyle name="常规 3 2 2 6 2 3" xfId="1029"/>
    <cellStyle name="常规 3 2 2 7" xfId="307"/>
    <cellStyle name="常规 3 2 2 7 2" xfId="642"/>
    <cellStyle name="常规 3 2 2 7 2 2" xfId="876"/>
    <cellStyle name="常规 3 2 2 7 2 3" xfId="1030"/>
    <cellStyle name="常规 3 2 2 8" xfId="331"/>
    <cellStyle name="常规 3 2 2 8 2" xfId="644"/>
    <cellStyle name="常规 3 2 2 8 2 2" xfId="806"/>
    <cellStyle name="常规 3 2 2 8 2 3" xfId="731"/>
    <cellStyle name="常规 3 2 2 9" xfId="171"/>
    <cellStyle name="常规 3 2 2 9 2" xfId="646"/>
    <cellStyle name="常规 3 2 2 9 2 2" xfId="877"/>
    <cellStyle name="常规 3 2 2 9 2 3" xfId="1031"/>
    <cellStyle name="常规 3 2 3" xfId="57"/>
    <cellStyle name="常规 3 2 3 2" xfId="238"/>
    <cellStyle name="常规 3 2 3 3" xfId="287"/>
    <cellStyle name="常规 3 2 3 4" xfId="648"/>
    <cellStyle name="常规 3 2 3 4 2" xfId="878"/>
    <cellStyle name="常规 3 2 3 4 3" xfId="1032"/>
    <cellStyle name="常规 3 2 3 5" xfId="945"/>
    <cellStyle name="常规 3 2 3 6" xfId="964"/>
    <cellStyle name="常规 3 2 3 7" xfId="982"/>
    <cellStyle name="常规 3 2 3 8" xfId="996"/>
    <cellStyle name="常规 3 2 4" xfId="78"/>
    <cellStyle name="常规 3 2 4 2" xfId="239"/>
    <cellStyle name="常规 3 2 4 3" xfId="288"/>
    <cellStyle name="常规 3 2 4 4" xfId="347"/>
    <cellStyle name="常规 3 2 4 4 2" xfId="783"/>
    <cellStyle name="常规 3 2 4 4 2 2" xfId="881"/>
    <cellStyle name="常规 3 2 4 4 3" xfId="880"/>
    <cellStyle name="常规 3 2 4 4 4" xfId="818"/>
    <cellStyle name="常规 3 2 4 5" xfId="353"/>
    <cellStyle name="常规 3 2 4 5 2" xfId="786"/>
    <cellStyle name="常规 3 2 4 5 2 2" xfId="793"/>
    <cellStyle name="常规 3 2 4 5 3" xfId="882"/>
    <cellStyle name="常规 3 2 4 5 4" xfId="803"/>
    <cellStyle name="常规 3 2 4 6" xfId="650"/>
    <cellStyle name="常规 3 2 4 6 2" xfId="879"/>
    <cellStyle name="常规 3 2 4 6 3" xfId="1033"/>
    <cellStyle name="常规 3 2 5" xfId="55"/>
    <cellStyle name="常规 3 2 5 2" xfId="651"/>
    <cellStyle name="常规 3 2 5 2 2" xfId="883"/>
    <cellStyle name="常规 3 2 5 2 3" xfId="1034"/>
    <cellStyle name="常规 3 2 6" xfId="117"/>
    <cellStyle name="常规 3 2 6 2" xfId="261"/>
    <cellStyle name="常规 3 2 6 2 2" xfId="465"/>
    <cellStyle name="常规 3 2 6 2 2 2" xfId="802"/>
    <cellStyle name="常规 3 2 6 2 2 3" xfId="715"/>
    <cellStyle name="常规 3 2 6 3" xfId="295"/>
    <cellStyle name="常规 3 2 6 3 2" xfId="653"/>
    <cellStyle name="常规 3 2 6 3 2 2" xfId="884"/>
    <cellStyle name="常规 3 2 6 3 2 3" xfId="1035"/>
    <cellStyle name="常规 3 2 6 4" xfId="735"/>
    <cellStyle name="常规 3 2 6 4 2" xfId="872"/>
    <cellStyle name="常规 3 2 6 5" xfId="800"/>
    <cellStyle name="常规 3 2 6 6" xfId="788"/>
    <cellStyle name="常规 3 2 7" xfId="175"/>
    <cellStyle name="常规 3 2 7 2" xfId="742"/>
    <cellStyle name="常规 3 2 7 2 2" xfId="886"/>
    <cellStyle name="常规 3 2 7 3" xfId="885"/>
    <cellStyle name="常规 3 2 7 4" xfId="894"/>
    <cellStyle name="常规 3 2 8" xfId="162"/>
    <cellStyle name="常规 3 2 9" xfId="168"/>
    <cellStyle name="常规 3 2 9 2" xfId="738"/>
    <cellStyle name="常规 3 2 9 2 2" xfId="848"/>
    <cellStyle name="常规 3 2 9 3" xfId="847"/>
    <cellStyle name="常规 3 2 9 4" xfId="791"/>
    <cellStyle name="常规 3 3" xfId="22"/>
    <cellStyle name="常规 3 3 10" xfId="304"/>
    <cellStyle name="常规 3 3 10 2" xfId="772"/>
    <cellStyle name="常规 3 3 10 2 2" xfId="889"/>
    <cellStyle name="常规 3 3 10 3" xfId="888"/>
    <cellStyle name="常规 3 3 10 4" xfId="782"/>
    <cellStyle name="常规 3 3 11" xfId="324"/>
    <cellStyle name="常规 3 3 11 2" xfId="780"/>
    <cellStyle name="常规 3 3 11 2 2" xfId="846"/>
    <cellStyle name="常规 3 3 11 3" xfId="890"/>
    <cellStyle name="常规 3 3 11 4" xfId="781"/>
    <cellStyle name="常规 3 3 12" xfId="367"/>
    <cellStyle name="常规 3 3 12 2" xfId="887"/>
    <cellStyle name="常规 3 3 12 3" xfId="1036"/>
    <cellStyle name="常规 3 3 13" xfId="374"/>
    <cellStyle name="常规 3 3 13 2" xfId="946"/>
    <cellStyle name="常规 3 3 13 3" xfId="1065"/>
    <cellStyle name="常规 3 3 14" xfId="381"/>
    <cellStyle name="常规 3 3 14 2" xfId="965"/>
    <cellStyle name="常规 3 3 14 3" xfId="1074"/>
    <cellStyle name="常规 3 3 15" xfId="614"/>
    <cellStyle name="常规 3 3 15 2" xfId="983"/>
    <cellStyle name="常规 3 3 15 3" xfId="1083"/>
    <cellStyle name="常规 3 3 16" xfId="709"/>
    <cellStyle name="常规 3 3 16 2" xfId="997"/>
    <cellStyle name="常规 3 3 16 3" xfId="1090"/>
    <cellStyle name="常规 3 3 17" xfId="707"/>
    <cellStyle name="常规 3 3 2" xfId="52"/>
    <cellStyle name="常规 3 3 2 10" xfId="154"/>
    <cellStyle name="常规 3 3 2 10 2" xfId="656"/>
    <cellStyle name="常规 3 3 2 11" xfId="153"/>
    <cellStyle name="常规 3 3 2 11 2" xfId="658"/>
    <cellStyle name="常规 3 3 2 12" xfId="728"/>
    <cellStyle name="常规 3 3 2 13" xfId="984"/>
    <cellStyle name="常规 3 3 2 14" xfId="998"/>
    <cellStyle name="常规 3 3 2 15" xfId="853"/>
    <cellStyle name="常规 3 3 2 2" xfId="59"/>
    <cellStyle name="常规 3 3 2 2 2" xfId="205"/>
    <cellStyle name="常规 3 3 2 2 2 2" xfId="240"/>
    <cellStyle name="常规 3 3 2 2 2 3" xfId="289"/>
    <cellStyle name="常规 3 3 2 2 2 4" xfId="660"/>
    <cellStyle name="常规 3 3 2 2 3" xfId="260"/>
    <cellStyle name="常规 3 3 2 2 4" xfId="166"/>
    <cellStyle name="常规 3 3 2 2 5" xfId="280"/>
    <cellStyle name="常规 3 3 2 2 5 2" xfId="661"/>
    <cellStyle name="常规 3 3 2 2 6" xfId="659"/>
    <cellStyle name="常规 3 3 2 2 6 2" xfId="891"/>
    <cellStyle name="常规 3 3 2 2 6 3" xfId="1037"/>
    <cellStyle name="常规 3 3 2 3" xfId="101"/>
    <cellStyle name="常规 3 3 2 3 2" xfId="255"/>
    <cellStyle name="常规 3 3 2 3 2 2" xfId="663"/>
    <cellStyle name="常规 3 3 2 3 3" xfId="292"/>
    <cellStyle name="常规 3 3 2 3 3 2" xfId="664"/>
    <cellStyle name="常规 3 3 2 3 4" xfId="662"/>
    <cellStyle name="常规 3 3 2 3 4 2" xfId="892"/>
    <cellStyle name="常规 3 3 2 3 4 3" xfId="1038"/>
    <cellStyle name="常规 3 3 2 4" xfId="173"/>
    <cellStyle name="常规 3 3 2 4 2" xfId="165"/>
    <cellStyle name="常规 3 3 2 4 2 2" xfId="666"/>
    <cellStyle name="常规 3 3 2 4 3" xfId="265"/>
    <cellStyle name="常规 3 3 2 4 3 2" xfId="475"/>
    <cellStyle name="常规 3 3 2 4 4" xfId="444"/>
    <cellStyle name="常规 3 3 2 4 4 2" xfId="794"/>
    <cellStyle name="常规 3 3 2 4 4 3" xfId="760"/>
    <cellStyle name="常规 3 3 2 5" xfId="267"/>
    <cellStyle name="常规 3 3 2 5 2" xfId="667"/>
    <cellStyle name="常规 3 3 2 5 2 2" xfId="895"/>
    <cellStyle name="常规 3 3 2 5 2 3" xfId="1039"/>
    <cellStyle name="常规 3 3 2 6" xfId="302"/>
    <cellStyle name="常规 3 3 2 6 2" xfId="668"/>
    <cellStyle name="常规 3 3 2 6 2 2" xfId="896"/>
    <cellStyle name="常规 3 3 2 6 2 3" xfId="1040"/>
    <cellStyle name="常规 3 3 2 7" xfId="306"/>
    <cellStyle name="常规 3 3 2 7 2" xfId="669"/>
    <cellStyle name="常规 3 3 2 7 2 2" xfId="897"/>
    <cellStyle name="常规 3 3 2 7 2 3" xfId="1041"/>
    <cellStyle name="常规 3 3 2 8" xfId="332"/>
    <cellStyle name="常规 3 3 2 8 2" xfId="670"/>
    <cellStyle name="常规 3 3 2 8 2 2" xfId="898"/>
    <cellStyle name="常规 3 3 2 8 2 3" xfId="1042"/>
    <cellStyle name="常规 3 3 2 9" xfId="369"/>
    <cellStyle name="常规 3 3 2 9 2" xfId="671"/>
    <cellStyle name="常规 3 3 2 9 2 2" xfId="834"/>
    <cellStyle name="常规 3 3 2 9 2 3" xfId="1013"/>
    <cellStyle name="常规 3 3 3" xfId="56"/>
    <cellStyle name="常规 3 3 3 2" xfId="598"/>
    <cellStyle name="常规 3 3 3 2 2" xfId="899"/>
    <cellStyle name="常规 3 3 3 2 3" xfId="1043"/>
    <cellStyle name="常规 3 3 3 3" xfId="947"/>
    <cellStyle name="常规 3 3 3 4" xfId="966"/>
    <cellStyle name="常规 3 3 3 5" xfId="985"/>
    <cellStyle name="常规 3 3 3 6" xfId="999"/>
    <cellStyle name="常规 3 3 4" xfId="77"/>
    <cellStyle name="常规 3 3 4 2" xfId="348"/>
    <cellStyle name="常规 3 3 4 2 2" xfId="784"/>
    <cellStyle name="常规 3 3 4 2 2 2" xfId="851"/>
    <cellStyle name="常规 3 3 4 2 3" xfId="850"/>
    <cellStyle name="常规 3 3 4 2 4" xfId="746"/>
    <cellStyle name="常规 3 3 4 3" xfId="354"/>
    <cellStyle name="常规 3 3 4 3 2" xfId="787"/>
    <cellStyle name="常规 3 3 4 3 2 2" xfId="858"/>
    <cellStyle name="常规 3 3 4 3 3" xfId="857"/>
    <cellStyle name="常规 3 3 4 3 4" xfId="748"/>
    <cellStyle name="常规 3 3 4 4" xfId="530"/>
    <cellStyle name="常规 3 3 4 4 2" xfId="844"/>
    <cellStyle name="常规 3 3 4 4 3" xfId="1017"/>
    <cellStyle name="常规 3 3 5" xfId="80"/>
    <cellStyle name="常规 3 3 5 2" xfId="634"/>
    <cellStyle name="常规 3 3 5 2 2" xfId="868"/>
    <cellStyle name="常规 3 3 5 2 3" xfId="1026"/>
    <cellStyle name="常规 3 3 6" xfId="114"/>
    <cellStyle name="常规 3 3 6 2" xfId="736"/>
    <cellStyle name="常规 3 3 6 2 2" xfId="901"/>
    <cellStyle name="常规 3 3 6 3" xfId="900"/>
    <cellStyle name="常规 3 3 6 4" xfId="730"/>
    <cellStyle name="常规 3 3 7" xfId="174"/>
    <cellStyle name="常规 3 3 7 2" xfId="741"/>
    <cellStyle name="常规 3 3 7 2 2" xfId="796"/>
    <cellStyle name="常规 3 3 7 3" xfId="903"/>
    <cellStyle name="常规 3 3 7 4" xfId="763"/>
    <cellStyle name="常规 3 3 8" xfId="262"/>
    <cellStyle name="常规 3 3 8 2" xfId="761"/>
    <cellStyle name="常规 3 3 8 2 2" xfId="873"/>
    <cellStyle name="常规 3 3 8 3" xfId="795"/>
    <cellStyle name="常规 3 3 8 4" xfId="841"/>
    <cellStyle name="常规 3 3 9" xfId="298"/>
    <cellStyle name="常规 3 3 9 2" xfId="769"/>
    <cellStyle name="常规 3 3 9 2 2" xfId="905"/>
    <cellStyle name="常规 3 3 9 3" xfId="904"/>
    <cellStyle name="常规 3 3 9 4" xfId="854"/>
    <cellStyle name="常规 3 4" xfId="227"/>
    <cellStyle name="常规 3 4 2" xfId="241"/>
    <cellStyle name="常规 3 4 3" xfId="616"/>
    <cellStyle name="常规 3 5" xfId="342"/>
    <cellStyle name="常规 3 6" xfId="23"/>
    <cellStyle name="常规 3 6 2" xfId="330"/>
    <cellStyle name="常规 3 6 2 2" xfId="319"/>
    <cellStyle name="常规 3 6 2 3" xfId="314"/>
    <cellStyle name="常规 3 6 2 4" xfId="674"/>
    <cellStyle name="常规 3 6 3" xfId="349"/>
    <cellStyle name="常规 3 6 4" xfId="311"/>
    <cellStyle name="常规 3 6 4 2" xfId="676"/>
    <cellStyle name="常规 30" xfId="46"/>
    <cellStyle name="常规 30 10" xfId="359"/>
    <cellStyle name="常规 30 10 2" xfId="678"/>
    <cellStyle name="常规 30 11" xfId="366"/>
    <cellStyle name="常规 30 11 2" xfId="679"/>
    <cellStyle name="常规 30 12" xfId="104"/>
    <cellStyle name="常规 30 12 2" xfId="453"/>
    <cellStyle name="常规 30 13" xfId="393"/>
    <cellStyle name="常规 30 13 2" xfId="673"/>
    <cellStyle name="常规 30 14" xfId="404"/>
    <cellStyle name="常规 30 14 2" xfId="443"/>
    <cellStyle name="常规 30 15" xfId="421"/>
    <cellStyle name="常规 30 15 2" xfId="675"/>
    <cellStyle name="常规 30 16" xfId="438"/>
    <cellStyle name="常规 30 17" xfId="677"/>
    <cellStyle name="常规 30 18" xfId="724"/>
    <cellStyle name="常规 30 19" xfId="750"/>
    <cellStyle name="常规 30 2" xfId="68"/>
    <cellStyle name="常规 30 2 2" xfId="680"/>
    <cellStyle name="常规 30 3" xfId="112"/>
    <cellStyle name="常规 30 3 2" xfId="681"/>
    <cellStyle name="常规 30 3 3" xfId="906"/>
    <cellStyle name="常规 30 3 4" xfId="1045"/>
    <cellStyle name="常规 30 4" xfId="83"/>
    <cellStyle name="常规 30 4 2" xfId="682"/>
    <cellStyle name="常规 30 4 3" xfId="949"/>
    <cellStyle name="常规 30 4 4" xfId="1067"/>
    <cellStyle name="常规 30 5" xfId="124"/>
    <cellStyle name="常规 30 5 2" xfId="683"/>
    <cellStyle name="常规 30 5 3" xfId="967"/>
    <cellStyle name="常规 30 5 4" xfId="1075"/>
    <cellStyle name="常规 30 6" xfId="102"/>
    <cellStyle name="常规 30 6 2" xfId="684"/>
    <cellStyle name="常规 30 6 3" xfId="987"/>
    <cellStyle name="常规 30 6 4" xfId="1084"/>
    <cellStyle name="常规 30 7" xfId="140"/>
    <cellStyle name="常规 30 7 2" xfId="685"/>
    <cellStyle name="常规 30 7 3" xfId="1000"/>
    <cellStyle name="常规 30 7 4" xfId="1091"/>
    <cellStyle name="常规 30 8" xfId="150"/>
    <cellStyle name="常规 30 8 2" xfId="686"/>
    <cellStyle name="常规 30 9" xfId="81"/>
    <cellStyle name="常规 30 9 2" xfId="687"/>
    <cellStyle name="常规 31" xfId="47"/>
    <cellStyle name="常规 31 10" xfId="362"/>
    <cellStyle name="常规 31 10 2" xfId="688"/>
    <cellStyle name="常规 31 11" xfId="380"/>
    <cellStyle name="常规 31 11 2" xfId="665"/>
    <cellStyle name="常规 31 12" xfId="385"/>
    <cellStyle name="常规 31 12 2" xfId="474"/>
    <cellStyle name="常规 31 13" xfId="394"/>
    <cellStyle name="常规 31 13 2" xfId="449"/>
    <cellStyle name="常规 31 14" xfId="405"/>
    <cellStyle name="常规 31 14 2" xfId="452"/>
    <cellStyle name="常规 31 15" xfId="395"/>
    <cellStyle name="常规 31 15 2" xfId="454"/>
    <cellStyle name="常规 31 16" xfId="439"/>
    <cellStyle name="常规 31 17" xfId="456"/>
    <cellStyle name="常规 31 18" xfId="725"/>
    <cellStyle name="常规 31 19" xfId="855"/>
    <cellStyle name="常规 31 2" xfId="69"/>
    <cellStyle name="常规 31 2 2" xfId="442"/>
    <cellStyle name="常规 31 3" xfId="113"/>
    <cellStyle name="常规 31 3 2" xfId="460"/>
    <cellStyle name="常规 31 3 3" xfId="798"/>
    <cellStyle name="常规 31 3 4" xfId="913"/>
    <cellStyle name="常规 31 4" xfId="82"/>
    <cellStyle name="常规 31 4 2" xfId="461"/>
    <cellStyle name="常规 31 4 3" xfId="915"/>
    <cellStyle name="常规 31 4 4" xfId="1050"/>
    <cellStyle name="常规 31 5" xfId="125"/>
    <cellStyle name="常规 31 5 2" xfId="464"/>
    <cellStyle name="常规 31 5 3" xfId="943"/>
    <cellStyle name="常规 31 5 4" xfId="1063"/>
    <cellStyle name="常规 31 6" xfId="91"/>
    <cellStyle name="常规 31 6 2" xfId="652"/>
    <cellStyle name="常规 31 6 3" xfId="921"/>
    <cellStyle name="常规 31 6 4" xfId="1052"/>
    <cellStyle name="常规 31 7" xfId="141"/>
    <cellStyle name="常规 31 7 2" xfId="635"/>
    <cellStyle name="常规 31 7 3" xfId="991"/>
    <cellStyle name="常规 31 7 4" xfId="1087"/>
    <cellStyle name="常规 31 8" xfId="97"/>
    <cellStyle name="常规 31 8 2" xfId="647"/>
    <cellStyle name="常规 31 9" xfId="118"/>
    <cellStyle name="常规 31 9 2" xfId="649"/>
    <cellStyle name="常规 32" xfId="44"/>
    <cellStyle name="常规 32 10" xfId="368"/>
    <cellStyle name="常规 32 10 2" xfId="573"/>
    <cellStyle name="常规 32 11" xfId="361"/>
    <cellStyle name="常规 32 11 2" xfId="575"/>
    <cellStyle name="常规 32 12" xfId="356"/>
    <cellStyle name="常规 32 12 2" xfId="577"/>
    <cellStyle name="常规 32 13" xfId="391"/>
    <cellStyle name="常规 32 13 2" xfId="579"/>
    <cellStyle name="常规 32 14" xfId="402"/>
    <cellStyle name="常规 32 14 2" xfId="581"/>
    <cellStyle name="常规 32 15" xfId="428"/>
    <cellStyle name="常规 32 15 2" xfId="583"/>
    <cellStyle name="常规 32 16" xfId="436"/>
    <cellStyle name="常规 32 17" xfId="571"/>
    <cellStyle name="常规 32 18" xfId="722"/>
    <cellStyle name="常规 32 19" xfId="713"/>
    <cellStyle name="常规 32 2" xfId="66"/>
    <cellStyle name="常规 32 2 2" xfId="585"/>
    <cellStyle name="常规 32 3" xfId="110"/>
    <cellStyle name="常规 32 3 2" xfId="587"/>
    <cellStyle name="常规 32 3 3" xfId="862"/>
    <cellStyle name="常规 32 3 4" xfId="1020"/>
    <cellStyle name="常规 32 4" xfId="85"/>
    <cellStyle name="常规 32 4 2" xfId="589"/>
    <cellStyle name="常规 32 4 3" xfId="939"/>
    <cellStyle name="常规 32 4 4" xfId="1059"/>
    <cellStyle name="常规 32 5" xfId="122"/>
    <cellStyle name="常规 32 5 2" xfId="591"/>
    <cellStyle name="常规 32 5 3" xfId="959"/>
    <cellStyle name="常规 32 5 4" xfId="1069"/>
    <cellStyle name="常规 32 6" xfId="129"/>
    <cellStyle name="常规 32 6 2" xfId="593"/>
    <cellStyle name="常规 32 6 3" xfId="976"/>
    <cellStyle name="常规 32 6 4" xfId="1078"/>
    <cellStyle name="常规 32 7" xfId="138"/>
    <cellStyle name="常规 32 7 2" xfId="595"/>
    <cellStyle name="常规 32 7 3" xfId="926"/>
    <cellStyle name="常规 32 7 4" xfId="1054"/>
    <cellStyle name="常规 32 8" xfId="148"/>
    <cellStyle name="常规 32 8 2" xfId="597"/>
    <cellStyle name="常规 32 9" xfId="96"/>
    <cellStyle name="常规 32 9 2" xfId="529"/>
    <cellStyle name="常规 4" xfId="24"/>
    <cellStyle name="常规 4 2" xfId="200"/>
    <cellStyle name="常规 4 2 2" xfId="242"/>
    <cellStyle name="常规 4 2 2 2" xfId="215"/>
    <cellStyle name="常规 4 2 2 2 2" xfId="243"/>
    <cellStyle name="常规 4 2 2 2 2 2" xfId="206"/>
    <cellStyle name="常规 4 2 3" xfId="244"/>
    <cellStyle name="常规 4 2 4" xfId="245"/>
    <cellStyle name="常规 4 3" xfId="25"/>
    <cellStyle name="常规 4 3 2" xfId="216"/>
    <cellStyle name="常规 4 3 2 2" xfId="246"/>
    <cellStyle name="常规 4 4" xfId="26"/>
    <cellStyle name="常规 4 4 2" xfId="247"/>
    <cellStyle name="常规 4 5" xfId="27"/>
    <cellStyle name="常规 4 5 2" xfId="336"/>
    <cellStyle name="常规 4 5 2 2" xfId="334"/>
    <cellStyle name="常规 4 5 2 3" xfId="312"/>
    <cellStyle name="常规 4 5 2 4" xfId="689"/>
    <cellStyle name="常规 4 5 3" xfId="350"/>
    <cellStyle name="常规 4 5 4" xfId="343"/>
    <cellStyle name="常规 4 5 4 2" xfId="553"/>
    <cellStyle name="常规 4 6" xfId="352"/>
    <cellStyle name="常规 45" xfId="217"/>
    <cellStyle name="常规 45 2" xfId="555"/>
    <cellStyle name="常规 46" xfId="213"/>
    <cellStyle name="常规 46 2" xfId="556"/>
    <cellStyle name="常规 5" xfId="40"/>
    <cellStyle name="常规 5 10" xfId="151"/>
    <cellStyle name="常规 5 10 2" xfId="641"/>
    <cellStyle name="常规 5 10 3" xfId="952"/>
    <cellStyle name="常规 5 10 4" xfId="1068"/>
    <cellStyle name="常规 5 11" xfId="130"/>
    <cellStyle name="常规 5 11 2" xfId="643"/>
    <cellStyle name="常规 5 11 3" xfId="968"/>
    <cellStyle name="常规 5 11 4" xfId="1076"/>
    <cellStyle name="常规 5 12" xfId="355"/>
    <cellStyle name="常规 5 12 2" xfId="645"/>
    <cellStyle name="常规 5 12 3" xfId="989"/>
    <cellStyle name="常规 5 12 4" xfId="1086"/>
    <cellStyle name="常规 5 13" xfId="144"/>
    <cellStyle name="常规 5 13 2" xfId="690"/>
    <cellStyle name="常规 5 13 3" xfId="1001"/>
    <cellStyle name="常规 5 13 4" xfId="1092"/>
    <cellStyle name="常规 5 14" xfId="377"/>
    <cellStyle name="常规 5 14 2" xfId="691"/>
    <cellStyle name="常规 5 15" xfId="387"/>
    <cellStyle name="常规 5 15 2" xfId="636"/>
    <cellStyle name="常规 5 16" xfId="397"/>
    <cellStyle name="常规 5 16 2" xfId="637"/>
    <cellStyle name="常规 5 17" xfId="417"/>
    <cellStyle name="常规 5 17 2" xfId="455"/>
    <cellStyle name="常规 5 18" xfId="432"/>
    <cellStyle name="常规 5 19" xfId="672"/>
    <cellStyle name="常规 5 2" xfId="28"/>
    <cellStyle name="常规 5 2 2" xfId="159"/>
    <cellStyle name="常规 5 2 2 2" xfId="248"/>
    <cellStyle name="常规 5 2 2 3" xfId="451"/>
    <cellStyle name="常规 5 2 7 2" xfId="219"/>
    <cellStyle name="常规 5 20" xfId="717"/>
    <cellStyle name="常规 5 21" xfId="716"/>
    <cellStyle name="常规 5 3" xfId="62"/>
    <cellStyle name="常规 5 3 2" xfId="249"/>
    <cellStyle name="常规 5 3 3" xfId="29"/>
    <cellStyle name="常规 5 3 4" xfId="290"/>
    <cellStyle name="常规 5 3 5" xfId="622"/>
    <cellStyle name="常规 5 4" xfId="30"/>
    <cellStyle name="常规 5 4 2" xfId="250"/>
    <cellStyle name="常规 5 5" xfId="106"/>
    <cellStyle name="常规 5 5 2" xfId="218"/>
    <cellStyle name="常规 5 5 2 2" xfId="692"/>
    <cellStyle name="常规 5 5 2 3" xfId="907"/>
    <cellStyle name="常规 5 5 2 4" xfId="1046"/>
    <cellStyle name="常规 5 5 3" xfId="419"/>
    <cellStyle name="常规 5 5 3 2" xfId="655"/>
    <cellStyle name="常规 5 5 4" xfId="409"/>
    <cellStyle name="常规 5 5 4 2" xfId="657"/>
    <cellStyle name="常规 5 5 5" xfId="625"/>
    <cellStyle name="常规 5 5 6" xfId="753"/>
    <cellStyle name="常规 5 5 7" xfId="771"/>
    <cellStyle name="常规 5 6" xfId="89"/>
    <cellStyle name="常规 5 6 2" xfId="282"/>
    <cellStyle name="常规 5 6 2 2" xfId="694"/>
    <cellStyle name="常规 5 6 2 3" xfId="908"/>
    <cellStyle name="常规 5 6 2 4" xfId="1047"/>
    <cellStyle name="常规 5 6 3" xfId="424"/>
    <cellStyle name="常规 5 6 3 2" xfId="695"/>
    <cellStyle name="常规 5 6 4" xfId="407"/>
    <cellStyle name="常规 5 6 4 2" xfId="696"/>
    <cellStyle name="常规 5 6 5" xfId="693"/>
    <cellStyle name="常规 5 6 6" xfId="766"/>
    <cellStyle name="常规 5 6 7" xfId="859"/>
    <cellStyle name="常规 5 7" xfId="105"/>
    <cellStyle name="常规 5 7 2" xfId="202"/>
    <cellStyle name="常规 5 7 3" xfId="416"/>
    <cellStyle name="常规 5 7 4" xfId="412"/>
    <cellStyle name="常规 5 7 5" xfId="697"/>
    <cellStyle name="常规 5 7 6" xfId="747"/>
    <cellStyle name="常规 5 7 7" xfId="789"/>
    <cellStyle name="常规 5 8" xfId="127"/>
    <cellStyle name="常规 5 8 2" xfId="220"/>
    <cellStyle name="常规 5 8 2 2" xfId="654"/>
    <cellStyle name="常规 5 8 2 3" xfId="909"/>
    <cellStyle name="常规 5 8 2 4" xfId="1048"/>
    <cellStyle name="常规 5 8 3" xfId="420"/>
    <cellStyle name="常规 5 8 3 2" xfId="699"/>
    <cellStyle name="常规 5 8 4" xfId="415"/>
    <cellStyle name="常规 5 8 4 2" xfId="700"/>
    <cellStyle name="常规 5 8 5" xfId="698"/>
    <cellStyle name="常规 5 8 6" xfId="754"/>
    <cellStyle name="常规 5 8 7" xfId="762"/>
    <cellStyle name="常规 5 9" xfId="132"/>
    <cellStyle name="常规 5 9 2" xfId="701"/>
    <cellStyle name="常规 5 9 3" xfId="902"/>
    <cellStyle name="常规 5 9 4" xfId="1044"/>
    <cellStyle name="常规 6" xfId="31"/>
    <cellStyle name="常规 6 15 2" xfId="212"/>
    <cellStyle name="常规 6 2" xfId="32"/>
    <cellStyle name="常规 6 2 2" xfId="251"/>
    <cellStyle name="常规 6 3" xfId="182"/>
    <cellStyle name="常规 6 3 2" xfId="321"/>
    <cellStyle name="常规 6 3 3" xfId="335"/>
    <cellStyle name="常规 6 3 4" xfId="628"/>
    <cellStyle name="常规 6 4" xfId="340"/>
    <cellStyle name="常规 6 4 2" xfId="315"/>
    <cellStyle name="常规 6 4 3" xfId="345"/>
    <cellStyle name="常规 6 4 4" xfId="630"/>
    <cellStyle name="常规 6 5" xfId="344"/>
    <cellStyle name="常规 6 5 2" xfId="446"/>
    <cellStyle name="常规 7" xfId="33"/>
    <cellStyle name="常规 7 2" xfId="221"/>
    <cellStyle name="常规 7 2 2" xfId="702"/>
    <cellStyle name="常规 8" xfId="34"/>
    <cellStyle name="常规 8 2" xfId="222"/>
    <cellStyle name="常规 8 2 2" xfId="252"/>
    <cellStyle name="常规 8 2 3" xfId="459"/>
    <cellStyle name="常规 9" xfId="35"/>
    <cellStyle name="常规 9 2" xfId="223"/>
    <cellStyle name="常规 9 2 101" xfId="36"/>
    <cellStyle name="常规 9 2 2" xfId="703"/>
    <cellStyle name="常规 91" xfId="37"/>
    <cellStyle name="警告文本 2" xfId="224"/>
    <cellStyle name="警告文本 2 2" xfId="225"/>
    <cellStyle name="警告文本 2 2 2" xfId="542"/>
    <cellStyle name="警告文本 2 3" xfId="639"/>
    <cellStyle name="千位分隔 2" xfId="38"/>
    <cellStyle name="千位分隔 2 2" xfId="322"/>
    <cellStyle name="千位分隔 2 2 2" xfId="318"/>
    <cellStyle name="千位分隔 2 2 3" xfId="333"/>
    <cellStyle name="千位分隔 2 2 4" xfId="607"/>
    <cellStyle name="千位分隔 2 3" xfId="351"/>
    <cellStyle name="千位分隔 2 4" xfId="325"/>
    <cellStyle name="千位分隔 2 4 2" xfId="536"/>
    <cellStyle name="千位分隔 4" xfId="226"/>
    <cellStyle name="千位分隔 4 2" xfId="7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SheetLayoutView="100" workbookViewId="0">
      <selection activeCell="F31" sqref="E31:F32"/>
    </sheetView>
  </sheetViews>
  <sheetFormatPr defaultColWidth="9" defaultRowHeight="13.5"/>
  <sheetData>
    <row r="1" spans="1:3">
      <c r="A1" t="s">
        <v>0</v>
      </c>
      <c r="C1" t="s">
        <v>9</v>
      </c>
    </row>
    <row r="2" spans="1:3">
      <c r="A2" t="s">
        <v>1</v>
      </c>
      <c r="C2" t="s">
        <v>10</v>
      </c>
    </row>
    <row r="3" spans="1:3">
      <c r="A3" t="s">
        <v>2</v>
      </c>
      <c r="C3" t="s">
        <v>11</v>
      </c>
    </row>
    <row r="4" spans="1:3">
      <c r="A4" t="s">
        <v>3</v>
      </c>
      <c r="C4" t="s">
        <v>12</v>
      </c>
    </row>
    <row r="5" spans="1:3">
      <c r="A5" t="s">
        <v>13</v>
      </c>
      <c r="C5" t="s">
        <v>14</v>
      </c>
    </row>
    <row r="6" spans="1:3">
      <c r="A6" t="s">
        <v>15</v>
      </c>
      <c r="C6" t="s">
        <v>16</v>
      </c>
    </row>
    <row r="7" spans="1:3">
      <c r="A7" t="s">
        <v>17</v>
      </c>
      <c r="C7" t="s">
        <v>18</v>
      </c>
    </row>
    <row r="8" spans="1:3">
      <c r="A8" t="s">
        <v>19</v>
      </c>
      <c r="C8" t="s">
        <v>20</v>
      </c>
    </row>
    <row r="9" spans="1:3">
      <c r="A9" t="s">
        <v>21</v>
      </c>
      <c r="C9" t="s">
        <v>22</v>
      </c>
    </row>
    <row r="10" spans="1:3">
      <c r="C10" t="s">
        <v>23</v>
      </c>
    </row>
    <row r="11" spans="1:3">
      <c r="C11" t="s">
        <v>24</v>
      </c>
    </row>
    <row r="12" spans="1:3">
      <c r="C12" t="s">
        <v>25</v>
      </c>
    </row>
    <row r="13" spans="1:3">
      <c r="C13" t="s">
        <v>26</v>
      </c>
    </row>
    <row r="14" spans="1:3">
      <c r="C14" t="s">
        <v>27</v>
      </c>
    </row>
  </sheetData>
  <phoneticPr fontId="5" type="noConversion"/>
  <pageMargins left="0.7" right="0.7" top="0.75" bottom="0.75" header="0.3" footer="0.3"/>
  <pageSetup paperSize="9" orientation="portrait" horizontalDpi="0" verticalDpi="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4"/>
  <sheetViews>
    <sheetView tabSelected="1" zoomScale="40" zoomScaleNormal="40" workbookViewId="0">
      <selection activeCell="A2" sqref="A2:AE2"/>
    </sheetView>
  </sheetViews>
  <sheetFormatPr defaultRowHeight="13.5"/>
  <cols>
    <col min="1" max="3" width="6.25" bestFit="1" customWidth="1"/>
    <col min="4" max="4" width="10.125" bestFit="1" customWidth="1"/>
    <col min="5" max="6" width="16" bestFit="1" customWidth="1"/>
    <col min="7" max="7" width="7" bestFit="1" customWidth="1"/>
    <col min="8" max="8" width="9.875" bestFit="1" customWidth="1"/>
    <col min="9" max="10" width="16" bestFit="1" customWidth="1"/>
    <col min="11" max="11" width="10.125" bestFit="1" customWidth="1"/>
    <col min="12" max="12" width="14" bestFit="1" customWidth="1"/>
    <col min="13" max="13" width="14.25" bestFit="1" customWidth="1"/>
    <col min="14" max="14" width="14.625" bestFit="1" customWidth="1"/>
    <col min="15" max="15" width="9.875" bestFit="1" customWidth="1"/>
    <col min="16" max="16" width="14.625" bestFit="1" customWidth="1"/>
    <col min="17" max="19" width="14.25" bestFit="1" customWidth="1"/>
    <col min="20" max="20" width="12" bestFit="1" customWidth="1"/>
    <col min="21" max="21" width="10.375" bestFit="1" customWidth="1"/>
    <col min="22" max="22" width="14.25" bestFit="1" customWidth="1"/>
    <col min="23" max="23" width="16.25" bestFit="1" customWidth="1"/>
    <col min="24" max="24" width="7.625" bestFit="1" customWidth="1"/>
    <col min="25" max="25" width="11.25" bestFit="1" customWidth="1"/>
    <col min="26" max="26" width="9.625" bestFit="1" customWidth="1"/>
    <col min="27" max="27" width="14.25" bestFit="1" customWidth="1"/>
    <col min="28" max="28" width="8.125" bestFit="1" customWidth="1"/>
    <col min="29" max="29" width="14.25" bestFit="1" customWidth="1"/>
    <col min="30" max="30" width="14" bestFit="1" customWidth="1"/>
    <col min="31" max="31" width="6.25" bestFit="1" customWidth="1"/>
  </cols>
  <sheetData>
    <row r="1" spans="1:31" ht="18.75" customHeight="1">
      <c r="A1" s="36" t="s">
        <v>393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33.75" customHeight="1">
      <c r="A2" s="35" t="s">
        <v>396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25.5" customHeight="1">
      <c r="A3" s="37" t="s">
        <v>395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75.75" customHeight="1">
      <c r="A4" s="25" t="s">
        <v>330</v>
      </c>
      <c r="B4" s="2" t="s">
        <v>4</v>
      </c>
      <c r="C4" s="2" t="s">
        <v>28</v>
      </c>
      <c r="D4" s="2" t="s">
        <v>6</v>
      </c>
      <c r="E4" s="2" t="s">
        <v>34</v>
      </c>
      <c r="F4" s="2" t="s">
        <v>391</v>
      </c>
      <c r="G4" s="3" t="s">
        <v>5</v>
      </c>
      <c r="H4" s="3" t="s">
        <v>29</v>
      </c>
      <c r="I4" s="2" t="s">
        <v>352</v>
      </c>
      <c r="J4" s="3" t="s">
        <v>30</v>
      </c>
      <c r="K4" s="3" t="s">
        <v>35</v>
      </c>
      <c r="L4" s="3" t="s">
        <v>36</v>
      </c>
      <c r="M4" s="4" t="s">
        <v>37</v>
      </c>
      <c r="N4" s="20" t="s">
        <v>389</v>
      </c>
      <c r="O4" s="21" t="s">
        <v>7</v>
      </c>
      <c r="P4" s="4" t="s">
        <v>38</v>
      </c>
      <c r="Q4" s="4" t="s">
        <v>31</v>
      </c>
      <c r="R4" s="2" t="s">
        <v>32</v>
      </c>
      <c r="S4" s="2" t="s">
        <v>8</v>
      </c>
      <c r="T4" s="2" t="s">
        <v>390</v>
      </c>
      <c r="U4" s="2" t="s">
        <v>33</v>
      </c>
      <c r="V4" s="2" t="s">
        <v>289</v>
      </c>
      <c r="W4" s="2" t="s">
        <v>398</v>
      </c>
      <c r="X4" s="25" t="s">
        <v>290</v>
      </c>
      <c r="Y4" s="25" t="s">
        <v>291</v>
      </c>
      <c r="Z4" s="25" t="s">
        <v>292</v>
      </c>
      <c r="AA4" s="26" t="s">
        <v>293</v>
      </c>
      <c r="AB4" s="25" t="s">
        <v>294</v>
      </c>
      <c r="AC4" s="27" t="s">
        <v>354</v>
      </c>
      <c r="AD4" s="25" t="s">
        <v>295</v>
      </c>
      <c r="AE4" s="25" t="s">
        <v>392</v>
      </c>
    </row>
    <row r="5" spans="1:31" ht="60" customHeight="1">
      <c r="A5" s="1">
        <v>1</v>
      </c>
      <c r="B5" s="16">
        <v>1</v>
      </c>
      <c r="C5" s="16" t="s">
        <v>296</v>
      </c>
      <c r="D5" s="16" t="s">
        <v>297</v>
      </c>
      <c r="E5" s="16" t="s">
        <v>254</v>
      </c>
      <c r="F5" s="16" t="s">
        <v>331</v>
      </c>
      <c r="G5" s="16" t="s">
        <v>256</v>
      </c>
      <c r="H5" s="16" t="s">
        <v>219</v>
      </c>
      <c r="I5" s="16" t="s">
        <v>298</v>
      </c>
      <c r="J5" s="16" t="s">
        <v>355</v>
      </c>
      <c r="K5" s="16" t="s">
        <v>222</v>
      </c>
      <c r="L5" s="5" t="s">
        <v>9</v>
      </c>
      <c r="M5" s="16">
        <v>259</v>
      </c>
      <c r="N5" s="13">
        <v>43237</v>
      </c>
      <c r="O5" s="14" t="s">
        <v>111</v>
      </c>
      <c r="P5" s="24">
        <v>43241</v>
      </c>
      <c r="Q5" s="28">
        <v>52315.7</v>
      </c>
      <c r="R5" s="16">
        <v>161.19999999999999</v>
      </c>
      <c r="S5" s="16">
        <v>0.214</v>
      </c>
      <c r="T5" s="16">
        <v>161.19999999999999</v>
      </c>
      <c r="U5" s="18">
        <v>10.99</v>
      </c>
      <c r="V5" s="18">
        <v>70</v>
      </c>
      <c r="W5" s="18">
        <v>20</v>
      </c>
      <c r="X5" s="18">
        <v>10</v>
      </c>
      <c r="Y5" s="18">
        <v>30</v>
      </c>
      <c r="Z5" s="18">
        <v>42</v>
      </c>
      <c r="AA5" s="16" t="s">
        <v>230</v>
      </c>
      <c r="AB5" s="18">
        <v>10</v>
      </c>
      <c r="AC5" s="18">
        <f>AB5</f>
        <v>10</v>
      </c>
      <c r="AD5" s="16" t="s">
        <v>224</v>
      </c>
      <c r="AE5" s="29"/>
    </row>
    <row r="6" spans="1:31" ht="60" customHeight="1">
      <c r="A6" s="1">
        <v>2</v>
      </c>
      <c r="B6" s="16">
        <v>2</v>
      </c>
      <c r="C6" s="16" t="s">
        <v>296</v>
      </c>
      <c r="D6" s="16" t="s">
        <v>299</v>
      </c>
      <c r="E6" s="16" t="s">
        <v>254</v>
      </c>
      <c r="F6" s="16" t="s">
        <v>331</v>
      </c>
      <c r="G6" s="16" t="s">
        <v>256</v>
      </c>
      <c r="H6" s="16" t="s">
        <v>219</v>
      </c>
      <c r="I6" s="16" t="s">
        <v>298</v>
      </c>
      <c r="J6" s="16" t="s">
        <v>355</v>
      </c>
      <c r="K6" s="16" t="s">
        <v>222</v>
      </c>
      <c r="L6" s="5" t="s">
        <v>9</v>
      </c>
      <c r="M6" s="16">
        <v>259</v>
      </c>
      <c r="N6" s="13">
        <v>43237</v>
      </c>
      <c r="O6" s="14" t="s">
        <v>112</v>
      </c>
      <c r="P6" s="24">
        <v>43241</v>
      </c>
      <c r="Q6" s="28">
        <v>46024.1</v>
      </c>
      <c r="R6" s="16">
        <v>161.19999999999999</v>
      </c>
      <c r="S6" s="16">
        <v>0.214</v>
      </c>
      <c r="T6" s="16">
        <v>161.19999999999999</v>
      </c>
      <c r="U6" s="18">
        <v>10.99</v>
      </c>
      <c r="V6" s="18">
        <v>70</v>
      </c>
      <c r="W6" s="18">
        <v>20</v>
      </c>
      <c r="X6" s="18">
        <v>10</v>
      </c>
      <c r="Y6" s="18">
        <v>30</v>
      </c>
      <c r="Z6" s="18">
        <v>42</v>
      </c>
      <c r="AA6" s="16" t="s">
        <v>230</v>
      </c>
      <c r="AB6" s="18">
        <v>10</v>
      </c>
      <c r="AC6" s="18">
        <f t="shared" ref="AC6:AC69" si="0">AB6</f>
        <v>10</v>
      </c>
      <c r="AD6" s="16" t="s">
        <v>224</v>
      </c>
      <c r="AE6" s="29"/>
    </row>
    <row r="7" spans="1:31" ht="60" customHeight="1">
      <c r="A7" s="1">
        <v>3</v>
      </c>
      <c r="B7" s="16">
        <v>3</v>
      </c>
      <c r="C7" s="16" t="s">
        <v>296</v>
      </c>
      <c r="D7" s="16" t="s">
        <v>300</v>
      </c>
      <c r="E7" s="16" t="s">
        <v>254</v>
      </c>
      <c r="F7" s="16" t="s">
        <v>331</v>
      </c>
      <c r="G7" s="16" t="s">
        <v>256</v>
      </c>
      <c r="H7" s="16" t="s">
        <v>219</v>
      </c>
      <c r="I7" s="16" t="s">
        <v>298</v>
      </c>
      <c r="J7" s="16" t="s">
        <v>355</v>
      </c>
      <c r="K7" s="16" t="s">
        <v>222</v>
      </c>
      <c r="L7" s="5" t="s">
        <v>9</v>
      </c>
      <c r="M7" s="16">
        <v>259</v>
      </c>
      <c r="N7" s="13">
        <v>43237</v>
      </c>
      <c r="O7" s="14" t="s">
        <v>113</v>
      </c>
      <c r="P7" s="24">
        <v>43243</v>
      </c>
      <c r="Q7" s="16">
        <v>50027.7</v>
      </c>
      <c r="R7" s="16">
        <v>161.19999999999999</v>
      </c>
      <c r="S7" s="16">
        <v>0.214</v>
      </c>
      <c r="T7" s="16">
        <v>161.19999999999999</v>
      </c>
      <c r="U7" s="18">
        <v>10.99</v>
      </c>
      <c r="V7" s="18">
        <v>70</v>
      </c>
      <c r="W7" s="18">
        <v>20</v>
      </c>
      <c r="X7" s="18">
        <v>10</v>
      </c>
      <c r="Y7" s="18">
        <v>30</v>
      </c>
      <c r="Z7" s="18">
        <v>42</v>
      </c>
      <c r="AA7" s="16" t="s">
        <v>230</v>
      </c>
      <c r="AB7" s="18">
        <v>10</v>
      </c>
      <c r="AC7" s="18">
        <f t="shared" si="0"/>
        <v>10</v>
      </c>
      <c r="AD7" s="16" t="s">
        <v>224</v>
      </c>
      <c r="AE7" s="29"/>
    </row>
    <row r="8" spans="1:31" ht="60" customHeight="1">
      <c r="A8" s="1">
        <v>4</v>
      </c>
      <c r="B8" s="16">
        <v>4</v>
      </c>
      <c r="C8" s="16" t="s">
        <v>296</v>
      </c>
      <c r="D8" s="16" t="s">
        <v>301</v>
      </c>
      <c r="E8" s="16" t="s">
        <v>254</v>
      </c>
      <c r="F8" s="16" t="s">
        <v>331</v>
      </c>
      <c r="G8" s="16" t="s">
        <v>256</v>
      </c>
      <c r="H8" s="16" t="s">
        <v>219</v>
      </c>
      <c r="I8" s="16" t="s">
        <v>298</v>
      </c>
      <c r="J8" s="16" t="s">
        <v>355</v>
      </c>
      <c r="K8" s="16" t="s">
        <v>222</v>
      </c>
      <c r="L8" s="5" t="s">
        <v>9</v>
      </c>
      <c r="M8" s="16">
        <v>259</v>
      </c>
      <c r="N8" s="13">
        <v>43237</v>
      </c>
      <c r="O8" s="14" t="s">
        <v>114</v>
      </c>
      <c r="P8" s="24">
        <v>43241</v>
      </c>
      <c r="Q8" s="28">
        <v>64087.7</v>
      </c>
      <c r="R8" s="16">
        <v>161.19999999999999</v>
      </c>
      <c r="S8" s="16">
        <v>0.214</v>
      </c>
      <c r="T8" s="16">
        <v>161.19999999999999</v>
      </c>
      <c r="U8" s="18">
        <v>10.99</v>
      </c>
      <c r="V8" s="18">
        <v>70</v>
      </c>
      <c r="W8" s="18">
        <v>20</v>
      </c>
      <c r="X8" s="18">
        <v>10</v>
      </c>
      <c r="Y8" s="18">
        <v>30</v>
      </c>
      <c r="Z8" s="18">
        <v>42</v>
      </c>
      <c r="AA8" s="16" t="s">
        <v>230</v>
      </c>
      <c r="AB8" s="18">
        <v>10</v>
      </c>
      <c r="AC8" s="18">
        <f t="shared" si="0"/>
        <v>10</v>
      </c>
      <c r="AD8" s="16" t="s">
        <v>224</v>
      </c>
      <c r="AE8" s="29"/>
    </row>
    <row r="9" spans="1:31" ht="60" customHeight="1">
      <c r="A9" s="1">
        <v>5</v>
      </c>
      <c r="B9" s="16">
        <v>5</v>
      </c>
      <c r="C9" s="16" t="s">
        <v>296</v>
      </c>
      <c r="D9" s="11" t="s">
        <v>39</v>
      </c>
      <c r="E9" s="16" t="s">
        <v>254</v>
      </c>
      <c r="F9" s="16" t="s">
        <v>332</v>
      </c>
      <c r="G9" s="16" t="s">
        <v>256</v>
      </c>
      <c r="H9" s="16" t="s">
        <v>219</v>
      </c>
      <c r="I9" s="16" t="s">
        <v>298</v>
      </c>
      <c r="J9" s="16" t="s">
        <v>356</v>
      </c>
      <c r="K9" s="16" t="s">
        <v>222</v>
      </c>
      <c r="L9" s="5" t="s">
        <v>9</v>
      </c>
      <c r="M9" s="16">
        <v>265</v>
      </c>
      <c r="N9" s="13">
        <v>43342</v>
      </c>
      <c r="O9" s="14" t="s">
        <v>115</v>
      </c>
      <c r="P9" s="24">
        <v>43353</v>
      </c>
      <c r="Q9" s="16">
        <v>22850</v>
      </c>
      <c r="R9" s="16">
        <v>149.21</v>
      </c>
      <c r="S9" s="16">
        <v>0.13700000000000001</v>
      </c>
      <c r="T9" s="16">
        <v>149.21</v>
      </c>
      <c r="U9" s="18">
        <v>10.49</v>
      </c>
      <c r="V9" s="18">
        <v>67.66</v>
      </c>
      <c r="W9" s="18">
        <v>18</v>
      </c>
      <c r="X9" s="18">
        <f>W9/2</f>
        <v>9</v>
      </c>
      <c r="Y9" s="18">
        <f>W9+X9</f>
        <v>27</v>
      </c>
      <c r="Z9" s="18">
        <v>42</v>
      </c>
      <c r="AA9" s="16" t="s">
        <v>230</v>
      </c>
      <c r="AB9" s="18">
        <f>X9</f>
        <v>9</v>
      </c>
      <c r="AC9" s="18">
        <f t="shared" si="0"/>
        <v>9</v>
      </c>
      <c r="AD9" s="16" t="s">
        <v>215</v>
      </c>
      <c r="AE9" s="29"/>
    </row>
    <row r="10" spans="1:31" ht="60" customHeight="1">
      <c r="A10" s="1">
        <v>6</v>
      </c>
      <c r="B10" s="16">
        <v>6</v>
      </c>
      <c r="C10" s="16" t="s">
        <v>296</v>
      </c>
      <c r="D10" s="11" t="s">
        <v>40</v>
      </c>
      <c r="E10" s="16" t="s">
        <v>254</v>
      </c>
      <c r="F10" s="16" t="s">
        <v>332</v>
      </c>
      <c r="G10" s="16" t="s">
        <v>256</v>
      </c>
      <c r="H10" s="16" t="s">
        <v>219</v>
      </c>
      <c r="I10" s="16" t="s">
        <v>298</v>
      </c>
      <c r="J10" s="16" t="s">
        <v>356</v>
      </c>
      <c r="K10" s="16" t="s">
        <v>222</v>
      </c>
      <c r="L10" s="5" t="s">
        <v>9</v>
      </c>
      <c r="M10" s="16">
        <v>265</v>
      </c>
      <c r="N10" s="13">
        <v>43342</v>
      </c>
      <c r="O10" s="14" t="s">
        <v>116</v>
      </c>
      <c r="P10" s="24">
        <v>43353</v>
      </c>
      <c r="Q10" s="16">
        <v>23041.7</v>
      </c>
      <c r="R10" s="16">
        <v>149.21</v>
      </c>
      <c r="S10" s="16">
        <v>0.13700000000000001</v>
      </c>
      <c r="T10" s="16">
        <v>149.21</v>
      </c>
      <c r="U10" s="18">
        <v>10.49</v>
      </c>
      <c r="V10" s="18">
        <v>67.66</v>
      </c>
      <c r="W10" s="18">
        <v>18</v>
      </c>
      <c r="X10" s="18">
        <f t="shared" ref="X10:X73" si="1">W10/2</f>
        <v>9</v>
      </c>
      <c r="Y10" s="18">
        <f t="shared" ref="Y10:Y73" si="2">W10+X10</f>
        <v>27</v>
      </c>
      <c r="Z10" s="18">
        <v>40.595999999999997</v>
      </c>
      <c r="AA10" s="16" t="s">
        <v>230</v>
      </c>
      <c r="AB10" s="18">
        <f t="shared" ref="AB10:AB73" si="3">X10</f>
        <v>9</v>
      </c>
      <c r="AC10" s="18">
        <f t="shared" si="0"/>
        <v>9</v>
      </c>
      <c r="AD10" s="16" t="s">
        <v>215</v>
      </c>
      <c r="AE10" s="29"/>
    </row>
    <row r="11" spans="1:31" ht="60" customHeight="1">
      <c r="A11" s="1">
        <v>7</v>
      </c>
      <c r="B11" s="16">
        <v>7</v>
      </c>
      <c r="C11" s="16" t="s">
        <v>296</v>
      </c>
      <c r="D11" s="11" t="s">
        <v>41</v>
      </c>
      <c r="E11" s="16" t="s">
        <v>254</v>
      </c>
      <c r="F11" s="16" t="s">
        <v>332</v>
      </c>
      <c r="G11" s="16" t="s">
        <v>256</v>
      </c>
      <c r="H11" s="16" t="s">
        <v>219</v>
      </c>
      <c r="I11" s="16" t="s">
        <v>298</v>
      </c>
      <c r="J11" s="16" t="s">
        <v>356</v>
      </c>
      <c r="K11" s="16" t="s">
        <v>222</v>
      </c>
      <c r="L11" s="5" t="s">
        <v>9</v>
      </c>
      <c r="M11" s="16">
        <v>265</v>
      </c>
      <c r="N11" s="13">
        <v>43342</v>
      </c>
      <c r="O11" s="14" t="s">
        <v>117</v>
      </c>
      <c r="P11" s="24">
        <v>43353</v>
      </c>
      <c r="Q11" s="16">
        <v>22124.7</v>
      </c>
      <c r="R11" s="16">
        <v>149.21</v>
      </c>
      <c r="S11" s="16">
        <v>0.13700000000000001</v>
      </c>
      <c r="T11" s="16">
        <v>149.21</v>
      </c>
      <c r="U11" s="18">
        <v>10.49</v>
      </c>
      <c r="V11" s="18">
        <v>67.66</v>
      </c>
      <c r="W11" s="18">
        <v>18</v>
      </c>
      <c r="X11" s="18">
        <f t="shared" si="1"/>
        <v>9</v>
      </c>
      <c r="Y11" s="18">
        <f t="shared" si="2"/>
        <v>27</v>
      </c>
      <c r="Z11" s="18">
        <v>40.595999999999997</v>
      </c>
      <c r="AA11" s="16" t="s">
        <v>230</v>
      </c>
      <c r="AB11" s="18">
        <f t="shared" si="3"/>
        <v>9</v>
      </c>
      <c r="AC11" s="18">
        <f t="shared" si="0"/>
        <v>9</v>
      </c>
      <c r="AD11" s="16" t="s">
        <v>215</v>
      </c>
      <c r="AE11" s="29"/>
    </row>
    <row r="12" spans="1:31" ht="60" customHeight="1">
      <c r="A12" s="1">
        <v>8</v>
      </c>
      <c r="B12" s="16">
        <v>8</v>
      </c>
      <c r="C12" s="16" t="s">
        <v>296</v>
      </c>
      <c r="D12" s="11" t="s">
        <v>42</v>
      </c>
      <c r="E12" s="16" t="s">
        <v>254</v>
      </c>
      <c r="F12" s="16" t="s">
        <v>332</v>
      </c>
      <c r="G12" s="16" t="s">
        <v>256</v>
      </c>
      <c r="H12" s="16" t="s">
        <v>219</v>
      </c>
      <c r="I12" s="16" t="s">
        <v>298</v>
      </c>
      <c r="J12" s="16" t="s">
        <v>356</v>
      </c>
      <c r="K12" s="16" t="s">
        <v>222</v>
      </c>
      <c r="L12" s="5" t="s">
        <v>9</v>
      </c>
      <c r="M12" s="16">
        <v>265</v>
      </c>
      <c r="N12" s="13">
        <v>43342</v>
      </c>
      <c r="O12" s="14" t="s">
        <v>118</v>
      </c>
      <c r="P12" s="24">
        <v>43353</v>
      </c>
      <c r="Q12" s="16">
        <v>23842.5</v>
      </c>
      <c r="R12" s="16">
        <v>149.21</v>
      </c>
      <c r="S12" s="16">
        <v>0.13700000000000001</v>
      </c>
      <c r="T12" s="16">
        <v>149.21</v>
      </c>
      <c r="U12" s="18">
        <v>10.49</v>
      </c>
      <c r="V12" s="18">
        <v>67.66</v>
      </c>
      <c r="W12" s="18">
        <v>18</v>
      </c>
      <c r="X12" s="18">
        <f t="shared" si="1"/>
        <v>9</v>
      </c>
      <c r="Y12" s="18">
        <f t="shared" si="2"/>
        <v>27</v>
      </c>
      <c r="Z12" s="18">
        <v>40.595999999999997</v>
      </c>
      <c r="AA12" s="16" t="s">
        <v>230</v>
      </c>
      <c r="AB12" s="18">
        <f t="shared" si="3"/>
        <v>9</v>
      </c>
      <c r="AC12" s="18">
        <f t="shared" si="0"/>
        <v>9</v>
      </c>
      <c r="AD12" s="16" t="s">
        <v>215</v>
      </c>
      <c r="AE12" s="29"/>
    </row>
    <row r="13" spans="1:31" ht="60" customHeight="1">
      <c r="A13" s="1">
        <v>9</v>
      </c>
      <c r="B13" s="16">
        <v>9</v>
      </c>
      <c r="C13" s="16" t="s">
        <v>296</v>
      </c>
      <c r="D13" s="11" t="s">
        <v>43</v>
      </c>
      <c r="E13" s="16" t="s">
        <v>254</v>
      </c>
      <c r="F13" s="16" t="s">
        <v>332</v>
      </c>
      <c r="G13" s="16" t="s">
        <v>256</v>
      </c>
      <c r="H13" s="16" t="s">
        <v>219</v>
      </c>
      <c r="I13" s="16" t="s">
        <v>298</v>
      </c>
      <c r="J13" s="16" t="s">
        <v>356</v>
      </c>
      <c r="K13" s="16" t="s">
        <v>222</v>
      </c>
      <c r="L13" s="5" t="s">
        <v>9</v>
      </c>
      <c r="M13" s="16">
        <v>265</v>
      </c>
      <c r="N13" s="13">
        <v>43342</v>
      </c>
      <c r="O13" s="14" t="s">
        <v>119</v>
      </c>
      <c r="P13" s="24">
        <v>43353</v>
      </c>
      <c r="Q13" s="16">
        <v>21276.1</v>
      </c>
      <c r="R13" s="16">
        <v>149.21</v>
      </c>
      <c r="S13" s="16">
        <v>0.13700000000000001</v>
      </c>
      <c r="T13" s="16">
        <v>149.21</v>
      </c>
      <c r="U13" s="18">
        <v>10.49</v>
      </c>
      <c r="V13" s="18">
        <v>67.66</v>
      </c>
      <c r="W13" s="18">
        <v>18</v>
      </c>
      <c r="X13" s="18">
        <f t="shared" si="1"/>
        <v>9</v>
      </c>
      <c r="Y13" s="18">
        <f t="shared" si="2"/>
        <v>27</v>
      </c>
      <c r="Z13" s="18">
        <v>40.595999999999997</v>
      </c>
      <c r="AA13" s="16" t="s">
        <v>230</v>
      </c>
      <c r="AB13" s="18">
        <f t="shared" si="3"/>
        <v>9</v>
      </c>
      <c r="AC13" s="18">
        <f t="shared" si="0"/>
        <v>9</v>
      </c>
      <c r="AD13" s="16" t="s">
        <v>215</v>
      </c>
      <c r="AE13" s="29"/>
    </row>
    <row r="14" spans="1:31" ht="60" customHeight="1">
      <c r="A14" s="1">
        <v>10</v>
      </c>
      <c r="B14" s="16">
        <v>10</v>
      </c>
      <c r="C14" s="16" t="s">
        <v>296</v>
      </c>
      <c r="D14" s="11" t="s">
        <v>44</v>
      </c>
      <c r="E14" s="16" t="s">
        <v>254</v>
      </c>
      <c r="F14" s="16" t="s">
        <v>332</v>
      </c>
      <c r="G14" s="16" t="s">
        <v>256</v>
      </c>
      <c r="H14" s="16" t="s">
        <v>219</v>
      </c>
      <c r="I14" s="16" t="s">
        <v>298</v>
      </c>
      <c r="J14" s="16" t="s">
        <v>356</v>
      </c>
      <c r="K14" s="16" t="s">
        <v>222</v>
      </c>
      <c r="L14" s="5" t="s">
        <v>9</v>
      </c>
      <c r="M14" s="16">
        <v>265</v>
      </c>
      <c r="N14" s="13">
        <v>43341</v>
      </c>
      <c r="O14" s="14" t="s">
        <v>120</v>
      </c>
      <c r="P14" s="24">
        <v>43353</v>
      </c>
      <c r="Q14" s="16">
        <v>22984.3</v>
      </c>
      <c r="R14" s="16">
        <v>149.21</v>
      </c>
      <c r="S14" s="16">
        <v>0.13700000000000001</v>
      </c>
      <c r="T14" s="16">
        <v>149.21</v>
      </c>
      <c r="U14" s="18">
        <v>10.49</v>
      </c>
      <c r="V14" s="18">
        <v>67.66</v>
      </c>
      <c r="W14" s="18">
        <v>18</v>
      </c>
      <c r="X14" s="18">
        <f t="shared" si="1"/>
        <v>9</v>
      </c>
      <c r="Y14" s="18">
        <f t="shared" si="2"/>
        <v>27</v>
      </c>
      <c r="Z14" s="18">
        <v>40.595999999999997</v>
      </c>
      <c r="AA14" s="16" t="s">
        <v>230</v>
      </c>
      <c r="AB14" s="18">
        <f t="shared" si="3"/>
        <v>9</v>
      </c>
      <c r="AC14" s="18">
        <f t="shared" si="0"/>
        <v>9</v>
      </c>
      <c r="AD14" s="16" t="s">
        <v>215</v>
      </c>
      <c r="AE14" s="29"/>
    </row>
    <row r="15" spans="1:31" ht="60" customHeight="1">
      <c r="A15" s="1">
        <v>11</v>
      </c>
      <c r="B15" s="16">
        <v>11</v>
      </c>
      <c r="C15" s="16" t="s">
        <v>296</v>
      </c>
      <c r="D15" s="11" t="s">
        <v>45</v>
      </c>
      <c r="E15" s="16" t="s">
        <v>254</v>
      </c>
      <c r="F15" s="16" t="s">
        <v>332</v>
      </c>
      <c r="G15" s="16" t="s">
        <v>256</v>
      </c>
      <c r="H15" s="16" t="s">
        <v>219</v>
      </c>
      <c r="I15" s="16" t="s">
        <v>298</v>
      </c>
      <c r="J15" s="16" t="s">
        <v>356</v>
      </c>
      <c r="K15" s="16" t="s">
        <v>222</v>
      </c>
      <c r="L15" s="5" t="s">
        <v>9</v>
      </c>
      <c r="M15" s="16">
        <v>265</v>
      </c>
      <c r="N15" s="13">
        <v>43341</v>
      </c>
      <c r="O15" s="14" t="s">
        <v>121</v>
      </c>
      <c r="P15" s="24">
        <v>43353</v>
      </c>
      <c r="Q15" s="16">
        <v>20940.900000000001</v>
      </c>
      <c r="R15" s="16">
        <v>149.21</v>
      </c>
      <c r="S15" s="16">
        <v>0.13700000000000001</v>
      </c>
      <c r="T15" s="16">
        <v>149.21</v>
      </c>
      <c r="U15" s="18">
        <v>10.49</v>
      </c>
      <c r="V15" s="18">
        <v>67.66</v>
      </c>
      <c r="W15" s="18">
        <v>18</v>
      </c>
      <c r="X15" s="18">
        <f t="shared" si="1"/>
        <v>9</v>
      </c>
      <c r="Y15" s="18">
        <f t="shared" si="2"/>
        <v>27</v>
      </c>
      <c r="Z15" s="18">
        <v>40.595999999999997</v>
      </c>
      <c r="AA15" s="16" t="s">
        <v>230</v>
      </c>
      <c r="AB15" s="18">
        <f t="shared" si="3"/>
        <v>9</v>
      </c>
      <c r="AC15" s="18">
        <f t="shared" si="0"/>
        <v>9</v>
      </c>
      <c r="AD15" s="16" t="s">
        <v>215</v>
      </c>
      <c r="AE15" s="29"/>
    </row>
    <row r="16" spans="1:31" ht="60" customHeight="1">
      <c r="A16" s="1">
        <v>12</v>
      </c>
      <c r="B16" s="16">
        <v>12</v>
      </c>
      <c r="C16" s="16" t="s">
        <v>296</v>
      </c>
      <c r="D16" s="11" t="s">
        <v>46</v>
      </c>
      <c r="E16" s="16" t="s">
        <v>254</v>
      </c>
      <c r="F16" s="16" t="s">
        <v>332</v>
      </c>
      <c r="G16" s="16" t="s">
        <v>256</v>
      </c>
      <c r="H16" s="16" t="s">
        <v>219</v>
      </c>
      <c r="I16" s="16" t="s">
        <v>298</v>
      </c>
      <c r="J16" s="16" t="s">
        <v>356</v>
      </c>
      <c r="K16" s="16" t="s">
        <v>222</v>
      </c>
      <c r="L16" s="5" t="s">
        <v>9</v>
      </c>
      <c r="M16" s="16">
        <v>265</v>
      </c>
      <c r="N16" s="13">
        <v>43341</v>
      </c>
      <c r="O16" s="14" t="s">
        <v>122</v>
      </c>
      <c r="P16" s="24">
        <v>43353</v>
      </c>
      <c r="Q16" s="16">
        <v>22449.599999999999</v>
      </c>
      <c r="R16" s="16">
        <v>149.21</v>
      </c>
      <c r="S16" s="16">
        <v>0.13700000000000001</v>
      </c>
      <c r="T16" s="16">
        <v>149.21</v>
      </c>
      <c r="U16" s="18">
        <v>10.49</v>
      </c>
      <c r="V16" s="18">
        <v>67.66</v>
      </c>
      <c r="W16" s="18">
        <v>18</v>
      </c>
      <c r="X16" s="18">
        <f t="shared" si="1"/>
        <v>9</v>
      </c>
      <c r="Y16" s="18">
        <f t="shared" si="2"/>
        <v>27</v>
      </c>
      <c r="Z16" s="18">
        <v>40.595999999999997</v>
      </c>
      <c r="AA16" s="16" t="s">
        <v>230</v>
      </c>
      <c r="AB16" s="18">
        <f t="shared" si="3"/>
        <v>9</v>
      </c>
      <c r="AC16" s="18">
        <f t="shared" si="0"/>
        <v>9</v>
      </c>
      <c r="AD16" s="16" t="s">
        <v>215</v>
      </c>
      <c r="AE16" s="29"/>
    </row>
    <row r="17" spans="1:31" ht="60" customHeight="1">
      <c r="A17" s="1">
        <v>13</v>
      </c>
      <c r="B17" s="16">
        <v>13</v>
      </c>
      <c r="C17" s="16" t="s">
        <v>296</v>
      </c>
      <c r="D17" s="11" t="s">
        <v>47</v>
      </c>
      <c r="E17" s="16" t="s">
        <v>254</v>
      </c>
      <c r="F17" s="16" t="s">
        <v>332</v>
      </c>
      <c r="G17" s="16" t="s">
        <v>256</v>
      </c>
      <c r="H17" s="16" t="s">
        <v>219</v>
      </c>
      <c r="I17" s="16" t="s">
        <v>298</v>
      </c>
      <c r="J17" s="16" t="s">
        <v>356</v>
      </c>
      <c r="K17" s="16" t="s">
        <v>222</v>
      </c>
      <c r="L17" s="5" t="s">
        <v>9</v>
      </c>
      <c r="M17" s="16">
        <v>265</v>
      </c>
      <c r="N17" s="13">
        <v>43341</v>
      </c>
      <c r="O17" s="14" t="s">
        <v>123</v>
      </c>
      <c r="P17" s="24">
        <v>43353</v>
      </c>
      <c r="Q17" s="16">
        <v>22793.4</v>
      </c>
      <c r="R17" s="16">
        <v>149.21</v>
      </c>
      <c r="S17" s="16">
        <v>0.13700000000000001</v>
      </c>
      <c r="T17" s="16">
        <v>149.21</v>
      </c>
      <c r="U17" s="18">
        <v>10.49</v>
      </c>
      <c r="V17" s="18">
        <v>67.66</v>
      </c>
      <c r="W17" s="18">
        <v>18</v>
      </c>
      <c r="X17" s="18">
        <f t="shared" si="1"/>
        <v>9</v>
      </c>
      <c r="Y17" s="18">
        <f t="shared" si="2"/>
        <v>27</v>
      </c>
      <c r="Z17" s="18">
        <v>40.595999999999997</v>
      </c>
      <c r="AA17" s="16" t="s">
        <v>230</v>
      </c>
      <c r="AB17" s="18">
        <f t="shared" si="3"/>
        <v>9</v>
      </c>
      <c r="AC17" s="18">
        <f t="shared" si="0"/>
        <v>9</v>
      </c>
      <c r="AD17" s="16" t="s">
        <v>215</v>
      </c>
      <c r="AE17" s="29"/>
    </row>
    <row r="18" spans="1:31" ht="60" customHeight="1">
      <c r="A18" s="1">
        <v>14</v>
      </c>
      <c r="B18" s="16">
        <v>14</v>
      </c>
      <c r="C18" s="16" t="s">
        <v>296</v>
      </c>
      <c r="D18" s="11" t="s">
        <v>48</v>
      </c>
      <c r="E18" s="16" t="s">
        <v>254</v>
      </c>
      <c r="F18" s="16" t="s">
        <v>332</v>
      </c>
      <c r="G18" s="16" t="s">
        <v>256</v>
      </c>
      <c r="H18" s="16" t="s">
        <v>219</v>
      </c>
      <c r="I18" s="16" t="s">
        <v>298</v>
      </c>
      <c r="J18" s="16" t="s">
        <v>356</v>
      </c>
      <c r="K18" s="16" t="s">
        <v>222</v>
      </c>
      <c r="L18" s="5" t="s">
        <v>9</v>
      </c>
      <c r="M18" s="16">
        <v>265</v>
      </c>
      <c r="N18" s="13">
        <v>43341</v>
      </c>
      <c r="O18" s="14" t="s">
        <v>124</v>
      </c>
      <c r="P18" s="24">
        <v>43353</v>
      </c>
      <c r="Q18" s="16">
        <v>23274.6</v>
      </c>
      <c r="R18" s="16">
        <v>149.21</v>
      </c>
      <c r="S18" s="16">
        <v>0.13700000000000001</v>
      </c>
      <c r="T18" s="16">
        <v>149.21</v>
      </c>
      <c r="U18" s="18">
        <v>10.49</v>
      </c>
      <c r="V18" s="18">
        <v>67.66</v>
      </c>
      <c r="W18" s="18">
        <v>18</v>
      </c>
      <c r="X18" s="18">
        <f t="shared" si="1"/>
        <v>9</v>
      </c>
      <c r="Y18" s="18">
        <f t="shared" si="2"/>
        <v>27</v>
      </c>
      <c r="Z18" s="18">
        <v>40.595999999999997</v>
      </c>
      <c r="AA18" s="16" t="s">
        <v>230</v>
      </c>
      <c r="AB18" s="18">
        <f t="shared" si="3"/>
        <v>9</v>
      </c>
      <c r="AC18" s="18">
        <f t="shared" si="0"/>
        <v>9</v>
      </c>
      <c r="AD18" s="16" t="s">
        <v>215</v>
      </c>
      <c r="AE18" s="29"/>
    </row>
    <row r="19" spans="1:31" ht="60" customHeight="1">
      <c r="A19" s="1">
        <v>15</v>
      </c>
      <c r="B19" s="16">
        <v>15</v>
      </c>
      <c r="C19" s="16" t="s">
        <v>296</v>
      </c>
      <c r="D19" s="11" t="s">
        <v>49</v>
      </c>
      <c r="E19" s="16" t="s">
        <v>254</v>
      </c>
      <c r="F19" s="16" t="s">
        <v>332</v>
      </c>
      <c r="G19" s="16" t="s">
        <v>256</v>
      </c>
      <c r="H19" s="16" t="s">
        <v>219</v>
      </c>
      <c r="I19" s="16" t="s">
        <v>298</v>
      </c>
      <c r="J19" s="16" t="s">
        <v>356</v>
      </c>
      <c r="K19" s="16" t="s">
        <v>222</v>
      </c>
      <c r="L19" s="5" t="s">
        <v>9</v>
      </c>
      <c r="M19" s="16">
        <v>265</v>
      </c>
      <c r="N19" s="13">
        <v>43341</v>
      </c>
      <c r="O19" s="14" t="s">
        <v>125</v>
      </c>
      <c r="P19" s="24">
        <v>43353</v>
      </c>
      <c r="Q19" s="16">
        <v>21774.6</v>
      </c>
      <c r="R19" s="16">
        <v>149.21</v>
      </c>
      <c r="S19" s="16">
        <v>0.13700000000000001</v>
      </c>
      <c r="T19" s="16">
        <v>149.21</v>
      </c>
      <c r="U19" s="18">
        <v>10.49</v>
      </c>
      <c r="V19" s="18">
        <v>67.66</v>
      </c>
      <c r="W19" s="18">
        <v>18</v>
      </c>
      <c r="X19" s="18">
        <f t="shared" si="1"/>
        <v>9</v>
      </c>
      <c r="Y19" s="18">
        <f t="shared" si="2"/>
        <v>27</v>
      </c>
      <c r="Z19" s="18">
        <v>40.595999999999997</v>
      </c>
      <c r="AA19" s="16" t="s">
        <v>230</v>
      </c>
      <c r="AB19" s="18">
        <f t="shared" si="3"/>
        <v>9</v>
      </c>
      <c r="AC19" s="18">
        <f t="shared" si="0"/>
        <v>9</v>
      </c>
      <c r="AD19" s="16" t="s">
        <v>215</v>
      </c>
      <c r="AE19" s="29"/>
    </row>
    <row r="20" spans="1:31" ht="60" customHeight="1">
      <c r="A20" s="1">
        <v>16</v>
      </c>
      <c r="B20" s="16">
        <v>16</v>
      </c>
      <c r="C20" s="16" t="s">
        <v>296</v>
      </c>
      <c r="D20" s="11" t="s">
        <v>50</v>
      </c>
      <c r="E20" s="16" t="s">
        <v>254</v>
      </c>
      <c r="F20" s="16" t="s">
        <v>332</v>
      </c>
      <c r="G20" s="16" t="s">
        <v>256</v>
      </c>
      <c r="H20" s="16" t="s">
        <v>219</v>
      </c>
      <c r="I20" s="16" t="s">
        <v>298</v>
      </c>
      <c r="J20" s="16" t="s">
        <v>356</v>
      </c>
      <c r="K20" s="16" t="s">
        <v>222</v>
      </c>
      <c r="L20" s="5" t="s">
        <v>9</v>
      </c>
      <c r="M20" s="16">
        <v>265</v>
      </c>
      <c r="N20" s="13">
        <v>43341</v>
      </c>
      <c r="O20" s="14" t="s">
        <v>126</v>
      </c>
      <c r="P20" s="24">
        <v>43353</v>
      </c>
      <c r="Q20" s="16">
        <v>22939.7</v>
      </c>
      <c r="R20" s="16">
        <v>149.21</v>
      </c>
      <c r="S20" s="16">
        <v>0.13700000000000001</v>
      </c>
      <c r="T20" s="16">
        <v>149.21</v>
      </c>
      <c r="U20" s="18">
        <v>10.49</v>
      </c>
      <c r="V20" s="18">
        <v>67.66</v>
      </c>
      <c r="W20" s="18">
        <v>18</v>
      </c>
      <c r="X20" s="18">
        <f t="shared" si="1"/>
        <v>9</v>
      </c>
      <c r="Y20" s="18">
        <f t="shared" si="2"/>
        <v>27</v>
      </c>
      <c r="Z20" s="18">
        <v>40.595999999999997</v>
      </c>
      <c r="AA20" s="16" t="s">
        <v>230</v>
      </c>
      <c r="AB20" s="18">
        <f t="shared" si="3"/>
        <v>9</v>
      </c>
      <c r="AC20" s="18">
        <f t="shared" si="0"/>
        <v>9</v>
      </c>
      <c r="AD20" s="16" t="s">
        <v>215</v>
      </c>
      <c r="AE20" s="29"/>
    </row>
    <row r="21" spans="1:31" ht="60" customHeight="1">
      <c r="A21" s="1">
        <v>17</v>
      </c>
      <c r="B21" s="16">
        <v>17</v>
      </c>
      <c r="C21" s="16" t="s">
        <v>296</v>
      </c>
      <c r="D21" s="11" t="s">
        <v>51</v>
      </c>
      <c r="E21" s="16" t="s">
        <v>254</v>
      </c>
      <c r="F21" s="16" t="s">
        <v>332</v>
      </c>
      <c r="G21" s="16" t="s">
        <v>256</v>
      </c>
      <c r="H21" s="16" t="s">
        <v>219</v>
      </c>
      <c r="I21" s="16" t="s">
        <v>298</v>
      </c>
      <c r="J21" s="16" t="s">
        <v>356</v>
      </c>
      <c r="K21" s="16" t="s">
        <v>222</v>
      </c>
      <c r="L21" s="5" t="s">
        <v>9</v>
      </c>
      <c r="M21" s="16">
        <v>265</v>
      </c>
      <c r="N21" s="13">
        <v>43341</v>
      </c>
      <c r="O21" s="14" t="s">
        <v>127</v>
      </c>
      <c r="P21" s="24">
        <v>43353</v>
      </c>
      <c r="Q21" s="16">
        <v>24923.9</v>
      </c>
      <c r="R21" s="16">
        <v>149.21</v>
      </c>
      <c r="S21" s="16">
        <v>0.13700000000000001</v>
      </c>
      <c r="T21" s="16">
        <v>149.21</v>
      </c>
      <c r="U21" s="18">
        <v>10.49</v>
      </c>
      <c r="V21" s="18">
        <v>67.66</v>
      </c>
      <c r="W21" s="18">
        <v>18</v>
      </c>
      <c r="X21" s="18">
        <f t="shared" si="1"/>
        <v>9</v>
      </c>
      <c r="Y21" s="18">
        <f t="shared" si="2"/>
        <v>27</v>
      </c>
      <c r="Z21" s="18">
        <v>40.595999999999997</v>
      </c>
      <c r="AA21" s="16" t="s">
        <v>230</v>
      </c>
      <c r="AB21" s="18">
        <f t="shared" si="3"/>
        <v>9</v>
      </c>
      <c r="AC21" s="18">
        <f t="shared" si="0"/>
        <v>9</v>
      </c>
      <c r="AD21" s="16" t="s">
        <v>215</v>
      </c>
      <c r="AE21" s="29"/>
    </row>
    <row r="22" spans="1:31" ht="60" customHeight="1">
      <c r="A22" s="1">
        <v>18</v>
      </c>
      <c r="B22" s="16">
        <v>18</v>
      </c>
      <c r="C22" s="16" t="s">
        <v>296</v>
      </c>
      <c r="D22" s="11" t="s">
        <v>52</v>
      </c>
      <c r="E22" s="16" t="s">
        <v>254</v>
      </c>
      <c r="F22" s="16" t="s">
        <v>332</v>
      </c>
      <c r="G22" s="16" t="s">
        <v>256</v>
      </c>
      <c r="H22" s="16" t="s">
        <v>219</v>
      </c>
      <c r="I22" s="16" t="s">
        <v>298</v>
      </c>
      <c r="J22" s="16" t="s">
        <v>356</v>
      </c>
      <c r="K22" s="16" t="s">
        <v>222</v>
      </c>
      <c r="L22" s="5" t="s">
        <v>9</v>
      </c>
      <c r="M22" s="16">
        <v>265</v>
      </c>
      <c r="N22" s="13">
        <v>43341</v>
      </c>
      <c r="O22" s="14" t="s">
        <v>128</v>
      </c>
      <c r="P22" s="24">
        <v>43353</v>
      </c>
      <c r="Q22" s="16">
        <v>18140.2</v>
      </c>
      <c r="R22" s="16">
        <v>149.21</v>
      </c>
      <c r="S22" s="16">
        <v>0.13700000000000001</v>
      </c>
      <c r="T22" s="16">
        <v>149.21</v>
      </c>
      <c r="U22" s="18">
        <v>10.49</v>
      </c>
      <c r="V22" s="18">
        <v>67.66</v>
      </c>
      <c r="W22" s="18">
        <v>18</v>
      </c>
      <c r="X22" s="18">
        <f t="shared" si="1"/>
        <v>9</v>
      </c>
      <c r="Y22" s="18">
        <f t="shared" si="2"/>
        <v>27</v>
      </c>
      <c r="Z22" s="18">
        <v>40.595999999999997</v>
      </c>
      <c r="AA22" s="16" t="s">
        <v>230</v>
      </c>
      <c r="AB22" s="18">
        <f t="shared" si="3"/>
        <v>9</v>
      </c>
      <c r="AC22" s="18">
        <f t="shared" si="0"/>
        <v>9</v>
      </c>
      <c r="AD22" s="16" t="s">
        <v>215</v>
      </c>
      <c r="AE22" s="29"/>
    </row>
    <row r="23" spans="1:31" ht="60" customHeight="1">
      <c r="A23" s="1">
        <v>19</v>
      </c>
      <c r="B23" s="16">
        <v>19</v>
      </c>
      <c r="C23" s="16" t="s">
        <v>296</v>
      </c>
      <c r="D23" s="11" t="s">
        <v>53</v>
      </c>
      <c r="E23" s="16" t="s">
        <v>254</v>
      </c>
      <c r="F23" s="16" t="s">
        <v>332</v>
      </c>
      <c r="G23" s="16" t="s">
        <v>256</v>
      </c>
      <c r="H23" s="16" t="s">
        <v>219</v>
      </c>
      <c r="I23" s="16" t="s">
        <v>298</v>
      </c>
      <c r="J23" s="16" t="s">
        <v>356</v>
      </c>
      <c r="K23" s="16" t="s">
        <v>222</v>
      </c>
      <c r="L23" s="5" t="s">
        <v>9</v>
      </c>
      <c r="M23" s="16">
        <v>265</v>
      </c>
      <c r="N23" s="13">
        <v>43341</v>
      </c>
      <c r="O23" s="14" t="s">
        <v>129</v>
      </c>
      <c r="P23" s="24">
        <v>43353</v>
      </c>
      <c r="Q23" s="16">
        <v>22396.5</v>
      </c>
      <c r="R23" s="16">
        <v>149.21</v>
      </c>
      <c r="S23" s="16">
        <v>0.13700000000000001</v>
      </c>
      <c r="T23" s="16">
        <v>149.21</v>
      </c>
      <c r="U23" s="18">
        <v>10.49</v>
      </c>
      <c r="V23" s="18">
        <v>67.66</v>
      </c>
      <c r="W23" s="18">
        <v>18</v>
      </c>
      <c r="X23" s="18">
        <f t="shared" si="1"/>
        <v>9</v>
      </c>
      <c r="Y23" s="18">
        <f t="shared" si="2"/>
        <v>27</v>
      </c>
      <c r="Z23" s="18">
        <v>40.595999999999997</v>
      </c>
      <c r="AA23" s="16" t="s">
        <v>230</v>
      </c>
      <c r="AB23" s="18">
        <f t="shared" si="3"/>
        <v>9</v>
      </c>
      <c r="AC23" s="18">
        <f t="shared" si="0"/>
        <v>9</v>
      </c>
      <c r="AD23" s="16" t="s">
        <v>215</v>
      </c>
      <c r="AE23" s="29"/>
    </row>
    <row r="24" spans="1:31" ht="60" customHeight="1">
      <c r="A24" s="1">
        <v>20</v>
      </c>
      <c r="B24" s="16">
        <v>20</v>
      </c>
      <c r="C24" s="16" t="s">
        <v>296</v>
      </c>
      <c r="D24" s="11" t="s">
        <v>54</v>
      </c>
      <c r="E24" s="16" t="s">
        <v>254</v>
      </c>
      <c r="F24" s="16" t="s">
        <v>332</v>
      </c>
      <c r="G24" s="16" t="s">
        <v>256</v>
      </c>
      <c r="H24" s="16" t="s">
        <v>219</v>
      </c>
      <c r="I24" s="16" t="s">
        <v>298</v>
      </c>
      <c r="J24" s="16" t="s">
        <v>356</v>
      </c>
      <c r="K24" s="16" t="s">
        <v>222</v>
      </c>
      <c r="L24" s="5" t="s">
        <v>9</v>
      </c>
      <c r="M24" s="16">
        <v>265</v>
      </c>
      <c r="N24" s="13">
        <v>43341</v>
      </c>
      <c r="O24" s="14" t="s">
        <v>130</v>
      </c>
      <c r="P24" s="24">
        <v>43353</v>
      </c>
      <c r="Q24" s="16">
        <v>23133.7</v>
      </c>
      <c r="R24" s="16">
        <v>149.21</v>
      </c>
      <c r="S24" s="16">
        <v>0.13700000000000001</v>
      </c>
      <c r="T24" s="16">
        <v>149.21</v>
      </c>
      <c r="U24" s="18">
        <v>10.49</v>
      </c>
      <c r="V24" s="18">
        <v>67.66</v>
      </c>
      <c r="W24" s="18">
        <v>18</v>
      </c>
      <c r="X24" s="18">
        <f t="shared" si="1"/>
        <v>9</v>
      </c>
      <c r="Y24" s="18">
        <f t="shared" si="2"/>
        <v>27</v>
      </c>
      <c r="Z24" s="18">
        <v>40.595999999999997</v>
      </c>
      <c r="AA24" s="16" t="s">
        <v>230</v>
      </c>
      <c r="AB24" s="18">
        <f t="shared" si="3"/>
        <v>9</v>
      </c>
      <c r="AC24" s="18">
        <f t="shared" si="0"/>
        <v>9</v>
      </c>
      <c r="AD24" s="16" t="s">
        <v>215</v>
      </c>
      <c r="AE24" s="29"/>
    </row>
    <row r="25" spans="1:31" ht="60" customHeight="1">
      <c r="A25" s="1">
        <v>21</v>
      </c>
      <c r="B25" s="16">
        <v>21</v>
      </c>
      <c r="C25" s="16" t="s">
        <v>296</v>
      </c>
      <c r="D25" s="11" t="s">
        <v>302</v>
      </c>
      <c r="E25" s="16" t="s">
        <v>254</v>
      </c>
      <c r="F25" s="16" t="s">
        <v>332</v>
      </c>
      <c r="G25" s="16" t="s">
        <v>256</v>
      </c>
      <c r="H25" s="16" t="s">
        <v>219</v>
      </c>
      <c r="I25" s="16" t="s">
        <v>298</v>
      </c>
      <c r="J25" s="16" t="s">
        <v>356</v>
      </c>
      <c r="K25" s="16" t="s">
        <v>222</v>
      </c>
      <c r="L25" s="5" t="s">
        <v>9</v>
      </c>
      <c r="M25" s="16">
        <v>265</v>
      </c>
      <c r="N25" s="13">
        <v>43341</v>
      </c>
      <c r="O25" s="14" t="s">
        <v>131</v>
      </c>
      <c r="P25" s="24">
        <v>43353</v>
      </c>
      <c r="Q25" s="16">
        <v>24035.1</v>
      </c>
      <c r="R25" s="16">
        <v>149.21</v>
      </c>
      <c r="S25" s="16">
        <v>0.13700000000000001</v>
      </c>
      <c r="T25" s="16">
        <v>149.21</v>
      </c>
      <c r="U25" s="18">
        <v>10.49</v>
      </c>
      <c r="V25" s="18">
        <v>67.66</v>
      </c>
      <c r="W25" s="18">
        <v>18</v>
      </c>
      <c r="X25" s="18">
        <f t="shared" si="1"/>
        <v>9</v>
      </c>
      <c r="Y25" s="18">
        <f t="shared" si="2"/>
        <v>27</v>
      </c>
      <c r="Z25" s="18">
        <v>40.595999999999997</v>
      </c>
      <c r="AA25" s="16" t="s">
        <v>230</v>
      </c>
      <c r="AB25" s="18">
        <f t="shared" si="3"/>
        <v>9</v>
      </c>
      <c r="AC25" s="18">
        <f t="shared" si="0"/>
        <v>9</v>
      </c>
      <c r="AD25" s="16" t="s">
        <v>215</v>
      </c>
      <c r="AE25" s="29"/>
    </row>
    <row r="26" spans="1:31" ht="60" customHeight="1">
      <c r="A26" s="1">
        <v>22</v>
      </c>
      <c r="B26" s="16">
        <v>22</v>
      </c>
      <c r="C26" s="16" t="s">
        <v>296</v>
      </c>
      <c r="D26" s="11" t="s">
        <v>55</v>
      </c>
      <c r="E26" s="16" t="s">
        <v>254</v>
      </c>
      <c r="F26" s="16" t="s">
        <v>332</v>
      </c>
      <c r="G26" s="16" t="s">
        <v>256</v>
      </c>
      <c r="H26" s="16" t="s">
        <v>219</v>
      </c>
      <c r="I26" s="16" t="s">
        <v>298</v>
      </c>
      <c r="J26" s="16" t="s">
        <v>356</v>
      </c>
      <c r="K26" s="16" t="s">
        <v>222</v>
      </c>
      <c r="L26" s="5" t="s">
        <v>9</v>
      </c>
      <c r="M26" s="16">
        <v>265</v>
      </c>
      <c r="N26" s="13">
        <v>43341</v>
      </c>
      <c r="O26" s="14" t="s">
        <v>132</v>
      </c>
      <c r="P26" s="24">
        <v>43353</v>
      </c>
      <c r="Q26" s="16">
        <v>17414.599999999999</v>
      </c>
      <c r="R26" s="16">
        <v>149.21</v>
      </c>
      <c r="S26" s="16">
        <v>0.13700000000000001</v>
      </c>
      <c r="T26" s="16">
        <v>149.21</v>
      </c>
      <c r="U26" s="18">
        <v>10.49</v>
      </c>
      <c r="V26" s="18">
        <v>67.66</v>
      </c>
      <c r="W26" s="18">
        <v>18</v>
      </c>
      <c r="X26" s="18">
        <f t="shared" si="1"/>
        <v>9</v>
      </c>
      <c r="Y26" s="18">
        <f t="shared" si="2"/>
        <v>27</v>
      </c>
      <c r="Z26" s="18">
        <v>40.595999999999997</v>
      </c>
      <c r="AA26" s="16" t="s">
        <v>230</v>
      </c>
      <c r="AB26" s="18">
        <f t="shared" si="3"/>
        <v>9</v>
      </c>
      <c r="AC26" s="18">
        <f t="shared" si="0"/>
        <v>9</v>
      </c>
      <c r="AD26" s="16" t="s">
        <v>215</v>
      </c>
      <c r="AE26" s="29"/>
    </row>
    <row r="27" spans="1:31" ht="60" customHeight="1">
      <c r="A27" s="1">
        <v>23</v>
      </c>
      <c r="B27" s="16">
        <v>23</v>
      </c>
      <c r="C27" s="16" t="s">
        <v>296</v>
      </c>
      <c r="D27" s="11" t="s">
        <v>56</v>
      </c>
      <c r="E27" s="16" t="s">
        <v>254</v>
      </c>
      <c r="F27" s="16" t="s">
        <v>332</v>
      </c>
      <c r="G27" s="16" t="s">
        <v>256</v>
      </c>
      <c r="H27" s="16" t="s">
        <v>219</v>
      </c>
      <c r="I27" s="16" t="s">
        <v>298</v>
      </c>
      <c r="J27" s="16" t="s">
        <v>356</v>
      </c>
      <c r="K27" s="16" t="s">
        <v>222</v>
      </c>
      <c r="L27" s="5" t="s">
        <v>9</v>
      </c>
      <c r="M27" s="16">
        <v>265</v>
      </c>
      <c r="N27" s="13">
        <v>43340</v>
      </c>
      <c r="O27" s="14" t="s">
        <v>133</v>
      </c>
      <c r="P27" s="24">
        <v>43353</v>
      </c>
      <c r="Q27" s="16">
        <v>23035.3</v>
      </c>
      <c r="R27" s="16">
        <v>149.21</v>
      </c>
      <c r="S27" s="16">
        <v>0.13700000000000001</v>
      </c>
      <c r="T27" s="16">
        <v>149.21</v>
      </c>
      <c r="U27" s="18">
        <v>10.49</v>
      </c>
      <c r="V27" s="18">
        <v>67.66</v>
      </c>
      <c r="W27" s="18">
        <v>18</v>
      </c>
      <c r="X27" s="18">
        <f t="shared" si="1"/>
        <v>9</v>
      </c>
      <c r="Y27" s="18">
        <f t="shared" si="2"/>
        <v>27</v>
      </c>
      <c r="Z27" s="18">
        <v>40.595999999999997</v>
      </c>
      <c r="AA27" s="16" t="s">
        <v>230</v>
      </c>
      <c r="AB27" s="18">
        <f t="shared" si="3"/>
        <v>9</v>
      </c>
      <c r="AC27" s="18">
        <f t="shared" si="0"/>
        <v>9</v>
      </c>
      <c r="AD27" s="16" t="s">
        <v>215</v>
      </c>
      <c r="AE27" s="29"/>
    </row>
    <row r="28" spans="1:31" ht="60" customHeight="1">
      <c r="A28" s="1">
        <v>24</v>
      </c>
      <c r="B28" s="16">
        <v>24</v>
      </c>
      <c r="C28" s="16" t="s">
        <v>296</v>
      </c>
      <c r="D28" s="11" t="s">
        <v>57</v>
      </c>
      <c r="E28" s="16" t="s">
        <v>254</v>
      </c>
      <c r="F28" s="16" t="s">
        <v>332</v>
      </c>
      <c r="G28" s="16" t="s">
        <v>256</v>
      </c>
      <c r="H28" s="16" t="s">
        <v>219</v>
      </c>
      <c r="I28" s="16" t="s">
        <v>298</v>
      </c>
      <c r="J28" s="16" t="s">
        <v>356</v>
      </c>
      <c r="K28" s="16" t="s">
        <v>222</v>
      </c>
      <c r="L28" s="5" t="s">
        <v>9</v>
      </c>
      <c r="M28" s="16">
        <v>265</v>
      </c>
      <c r="N28" s="13">
        <v>43340</v>
      </c>
      <c r="O28" s="14" t="s">
        <v>134</v>
      </c>
      <c r="P28" s="24">
        <v>43353</v>
      </c>
      <c r="Q28" s="16">
        <v>23356.6</v>
      </c>
      <c r="R28" s="16">
        <v>149.21</v>
      </c>
      <c r="S28" s="16">
        <v>0.13700000000000001</v>
      </c>
      <c r="T28" s="16">
        <v>149.21</v>
      </c>
      <c r="U28" s="18">
        <v>10.49</v>
      </c>
      <c r="V28" s="18">
        <v>67.66</v>
      </c>
      <c r="W28" s="18">
        <v>18</v>
      </c>
      <c r="X28" s="18">
        <f t="shared" si="1"/>
        <v>9</v>
      </c>
      <c r="Y28" s="18">
        <f t="shared" si="2"/>
        <v>27</v>
      </c>
      <c r="Z28" s="18">
        <v>40.595999999999997</v>
      </c>
      <c r="AA28" s="16" t="s">
        <v>230</v>
      </c>
      <c r="AB28" s="18">
        <f t="shared" si="3"/>
        <v>9</v>
      </c>
      <c r="AC28" s="18">
        <f t="shared" si="0"/>
        <v>9</v>
      </c>
      <c r="AD28" s="16" t="s">
        <v>215</v>
      </c>
      <c r="AE28" s="29"/>
    </row>
    <row r="29" spans="1:31" ht="60" customHeight="1">
      <c r="A29" s="1">
        <v>25</v>
      </c>
      <c r="B29" s="16">
        <v>25</v>
      </c>
      <c r="C29" s="16" t="s">
        <v>296</v>
      </c>
      <c r="D29" s="11" t="s">
        <v>58</v>
      </c>
      <c r="E29" s="16" t="s">
        <v>254</v>
      </c>
      <c r="F29" s="16" t="s">
        <v>332</v>
      </c>
      <c r="G29" s="16" t="s">
        <v>256</v>
      </c>
      <c r="H29" s="16" t="s">
        <v>219</v>
      </c>
      <c r="I29" s="16" t="s">
        <v>298</v>
      </c>
      <c r="J29" s="16" t="s">
        <v>356</v>
      </c>
      <c r="K29" s="16" t="s">
        <v>222</v>
      </c>
      <c r="L29" s="5" t="s">
        <v>9</v>
      </c>
      <c r="M29" s="16">
        <v>265</v>
      </c>
      <c r="N29" s="13">
        <v>43340</v>
      </c>
      <c r="O29" s="14" t="s">
        <v>135</v>
      </c>
      <c r="P29" s="24">
        <v>43353</v>
      </c>
      <c r="Q29" s="16">
        <v>23359.4</v>
      </c>
      <c r="R29" s="16">
        <v>149.21</v>
      </c>
      <c r="S29" s="16">
        <v>0.13700000000000001</v>
      </c>
      <c r="T29" s="16">
        <v>149.21</v>
      </c>
      <c r="U29" s="18">
        <v>10.49</v>
      </c>
      <c r="V29" s="18">
        <v>67.66</v>
      </c>
      <c r="W29" s="18">
        <v>18</v>
      </c>
      <c r="X29" s="18">
        <f t="shared" si="1"/>
        <v>9</v>
      </c>
      <c r="Y29" s="18">
        <f t="shared" si="2"/>
        <v>27</v>
      </c>
      <c r="Z29" s="18">
        <v>40.595999999999997</v>
      </c>
      <c r="AA29" s="16" t="s">
        <v>230</v>
      </c>
      <c r="AB29" s="18">
        <f t="shared" si="3"/>
        <v>9</v>
      </c>
      <c r="AC29" s="18">
        <f t="shared" si="0"/>
        <v>9</v>
      </c>
      <c r="AD29" s="16" t="s">
        <v>215</v>
      </c>
      <c r="AE29" s="29"/>
    </row>
    <row r="30" spans="1:31" ht="60" customHeight="1">
      <c r="A30" s="1">
        <v>26</v>
      </c>
      <c r="B30" s="16">
        <v>26</v>
      </c>
      <c r="C30" s="16" t="s">
        <v>296</v>
      </c>
      <c r="D30" s="11" t="s">
        <v>59</v>
      </c>
      <c r="E30" s="16" t="s">
        <v>254</v>
      </c>
      <c r="F30" s="16" t="s">
        <v>332</v>
      </c>
      <c r="G30" s="16" t="s">
        <v>256</v>
      </c>
      <c r="H30" s="16" t="s">
        <v>219</v>
      </c>
      <c r="I30" s="16" t="s">
        <v>298</v>
      </c>
      <c r="J30" s="16" t="s">
        <v>356</v>
      </c>
      <c r="K30" s="16" t="s">
        <v>222</v>
      </c>
      <c r="L30" s="5" t="s">
        <v>9</v>
      </c>
      <c r="M30" s="16">
        <v>265</v>
      </c>
      <c r="N30" s="13">
        <v>43340</v>
      </c>
      <c r="O30" s="14" t="s">
        <v>136</v>
      </c>
      <c r="P30" s="24">
        <v>43353</v>
      </c>
      <c r="Q30" s="16">
        <v>23759.8</v>
      </c>
      <c r="R30" s="16">
        <v>149.21</v>
      </c>
      <c r="S30" s="16">
        <v>0.13700000000000001</v>
      </c>
      <c r="T30" s="16">
        <v>149.21</v>
      </c>
      <c r="U30" s="18">
        <v>10.49</v>
      </c>
      <c r="V30" s="18">
        <v>67.66</v>
      </c>
      <c r="W30" s="18">
        <v>18</v>
      </c>
      <c r="X30" s="18">
        <f t="shared" si="1"/>
        <v>9</v>
      </c>
      <c r="Y30" s="18">
        <f t="shared" si="2"/>
        <v>27</v>
      </c>
      <c r="Z30" s="18">
        <v>40.595999999999997</v>
      </c>
      <c r="AA30" s="16" t="s">
        <v>230</v>
      </c>
      <c r="AB30" s="18">
        <f t="shared" si="3"/>
        <v>9</v>
      </c>
      <c r="AC30" s="18">
        <f t="shared" si="0"/>
        <v>9</v>
      </c>
      <c r="AD30" s="16" t="s">
        <v>215</v>
      </c>
      <c r="AE30" s="29"/>
    </row>
    <row r="31" spans="1:31" ht="60" customHeight="1">
      <c r="A31" s="1">
        <v>27</v>
      </c>
      <c r="B31" s="16">
        <v>27</v>
      </c>
      <c r="C31" s="16" t="s">
        <v>296</v>
      </c>
      <c r="D31" s="11" t="s">
        <v>60</v>
      </c>
      <c r="E31" s="16" t="s">
        <v>254</v>
      </c>
      <c r="F31" s="16" t="s">
        <v>332</v>
      </c>
      <c r="G31" s="16" t="s">
        <v>256</v>
      </c>
      <c r="H31" s="16" t="s">
        <v>219</v>
      </c>
      <c r="I31" s="16" t="s">
        <v>298</v>
      </c>
      <c r="J31" s="16" t="s">
        <v>356</v>
      </c>
      <c r="K31" s="16" t="s">
        <v>222</v>
      </c>
      <c r="L31" s="5" t="s">
        <v>9</v>
      </c>
      <c r="M31" s="16">
        <v>265</v>
      </c>
      <c r="N31" s="13">
        <v>43340</v>
      </c>
      <c r="O31" s="14" t="s">
        <v>137</v>
      </c>
      <c r="P31" s="24">
        <v>43353</v>
      </c>
      <c r="Q31" s="16">
        <v>23447.3</v>
      </c>
      <c r="R31" s="16">
        <v>149.21</v>
      </c>
      <c r="S31" s="16">
        <v>0.13700000000000001</v>
      </c>
      <c r="T31" s="16">
        <v>149.21</v>
      </c>
      <c r="U31" s="18">
        <v>10.49</v>
      </c>
      <c r="V31" s="18">
        <v>67.66</v>
      </c>
      <c r="W31" s="18">
        <v>18</v>
      </c>
      <c r="X31" s="18">
        <f t="shared" si="1"/>
        <v>9</v>
      </c>
      <c r="Y31" s="18">
        <f t="shared" si="2"/>
        <v>27</v>
      </c>
      <c r="Z31" s="18">
        <v>40.595999999999997</v>
      </c>
      <c r="AA31" s="16" t="s">
        <v>230</v>
      </c>
      <c r="AB31" s="18">
        <f t="shared" si="3"/>
        <v>9</v>
      </c>
      <c r="AC31" s="18">
        <f t="shared" si="0"/>
        <v>9</v>
      </c>
      <c r="AD31" s="16" t="s">
        <v>215</v>
      </c>
      <c r="AE31" s="29"/>
    </row>
    <row r="32" spans="1:31" ht="60" customHeight="1">
      <c r="A32" s="1">
        <v>28</v>
      </c>
      <c r="B32" s="16">
        <v>28</v>
      </c>
      <c r="C32" s="16" t="s">
        <v>296</v>
      </c>
      <c r="D32" s="11" t="s">
        <v>61</v>
      </c>
      <c r="E32" s="16" t="s">
        <v>254</v>
      </c>
      <c r="F32" s="16" t="s">
        <v>332</v>
      </c>
      <c r="G32" s="16" t="s">
        <v>256</v>
      </c>
      <c r="H32" s="16" t="s">
        <v>219</v>
      </c>
      <c r="I32" s="16" t="s">
        <v>298</v>
      </c>
      <c r="J32" s="16" t="s">
        <v>356</v>
      </c>
      <c r="K32" s="16" t="s">
        <v>222</v>
      </c>
      <c r="L32" s="5" t="s">
        <v>9</v>
      </c>
      <c r="M32" s="16">
        <v>265</v>
      </c>
      <c r="N32" s="13">
        <v>43340</v>
      </c>
      <c r="O32" s="14" t="s">
        <v>138</v>
      </c>
      <c r="P32" s="24">
        <v>43353</v>
      </c>
      <c r="Q32" s="16">
        <v>17238.599999999999</v>
      </c>
      <c r="R32" s="16">
        <v>149.21</v>
      </c>
      <c r="S32" s="16">
        <v>0.13700000000000001</v>
      </c>
      <c r="T32" s="16">
        <v>149.21</v>
      </c>
      <c r="U32" s="18">
        <v>10.49</v>
      </c>
      <c r="V32" s="18">
        <v>67.66</v>
      </c>
      <c r="W32" s="18">
        <v>18</v>
      </c>
      <c r="X32" s="18">
        <f t="shared" si="1"/>
        <v>9</v>
      </c>
      <c r="Y32" s="18">
        <f t="shared" si="2"/>
        <v>27</v>
      </c>
      <c r="Z32" s="18">
        <v>40.595999999999997</v>
      </c>
      <c r="AA32" s="16" t="s">
        <v>230</v>
      </c>
      <c r="AB32" s="18">
        <f t="shared" si="3"/>
        <v>9</v>
      </c>
      <c r="AC32" s="18">
        <f t="shared" si="0"/>
        <v>9</v>
      </c>
      <c r="AD32" s="16" t="s">
        <v>215</v>
      </c>
      <c r="AE32" s="29"/>
    </row>
    <row r="33" spans="1:31" ht="60" customHeight="1">
      <c r="A33" s="1">
        <v>29</v>
      </c>
      <c r="B33" s="16">
        <v>29</v>
      </c>
      <c r="C33" s="16" t="s">
        <v>296</v>
      </c>
      <c r="D33" s="11" t="s">
        <v>62</v>
      </c>
      <c r="E33" s="16" t="s">
        <v>254</v>
      </c>
      <c r="F33" s="16" t="s">
        <v>332</v>
      </c>
      <c r="G33" s="16" t="s">
        <v>256</v>
      </c>
      <c r="H33" s="16" t="s">
        <v>219</v>
      </c>
      <c r="I33" s="16" t="s">
        <v>298</v>
      </c>
      <c r="J33" s="16" t="s">
        <v>356</v>
      </c>
      <c r="K33" s="16" t="s">
        <v>222</v>
      </c>
      <c r="L33" s="5" t="s">
        <v>9</v>
      </c>
      <c r="M33" s="16">
        <v>265</v>
      </c>
      <c r="N33" s="13">
        <v>43340</v>
      </c>
      <c r="O33" s="14" t="s">
        <v>139</v>
      </c>
      <c r="P33" s="24">
        <v>43353</v>
      </c>
      <c r="Q33" s="16">
        <v>22718.2</v>
      </c>
      <c r="R33" s="16">
        <v>149.21</v>
      </c>
      <c r="S33" s="16">
        <v>0.13700000000000001</v>
      </c>
      <c r="T33" s="16">
        <v>149.21</v>
      </c>
      <c r="U33" s="18">
        <v>10.49</v>
      </c>
      <c r="V33" s="18">
        <v>67.66</v>
      </c>
      <c r="W33" s="18">
        <v>18</v>
      </c>
      <c r="X33" s="18">
        <f t="shared" si="1"/>
        <v>9</v>
      </c>
      <c r="Y33" s="18">
        <f t="shared" si="2"/>
        <v>27</v>
      </c>
      <c r="Z33" s="18">
        <v>40.595999999999997</v>
      </c>
      <c r="AA33" s="16" t="s">
        <v>230</v>
      </c>
      <c r="AB33" s="18">
        <f t="shared" si="3"/>
        <v>9</v>
      </c>
      <c r="AC33" s="18">
        <f t="shared" si="0"/>
        <v>9</v>
      </c>
      <c r="AD33" s="16" t="s">
        <v>215</v>
      </c>
      <c r="AE33" s="29"/>
    </row>
    <row r="34" spans="1:31" ht="60" customHeight="1">
      <c r="A34" s="1">
        <v>30</v>
      </c>
      <c r="B34" s="16">
        <v>30</v>
      </c>
      <c r="C34" s="16" t="s">
        <v>296</v>
      </c>
      <c r="D34" s="11" t="s">
        <v>63</v>
      </c>
      <c r="E34" s="16" t="s">
        <v>254</v>
      </c>
      <c r="F34" s="16" t="s">
        <v>332</v>
      </c>
      <c r="G34" s="16" t="s">
        <v>256</v>
      </c>
      <c r="H34" s="16" t="s">
        <v>219</v>
      </c>
      <c r="I34" s="16" t="s">
        <v>298</v>
      </c>
      <c r="J34" s="16" t="s">
        <v>356</v>
      </c>
      <c r="K34" s="16" t="s">
        <v>222</v>
      </c>
      <c r="L34" s="5" t="s">
        <v>9</v>
      </c>
      <c r="M34" s="16">
        <v>265</v>
      </c>
      <c r="N34" s="13">
        <v>43340</v>
      </c>
      <c r="O34" s="14" t="s">
        <v>140</v>
      </c>
      <c r="P34" s="24">
        <v>43353</v>
      </c>
      <c r="Q34" s="16">
        <v>20810.900000000001</v>
      </c>
      <c r="R34" s="16">
        <v>149.21</v>
      </c>
      <c r="S34" s="16">
        <v>0.13700000000000001</v>
      </c>
      <c r="T34" s="16">
        <v>149.21</v>
      </c>
      <c r="U34" s="18">
        <v>10.49</v>
      </c>
      <c r="V34" s="18">
        <v>67.66</v>
      </c>
      <c r="W34" s="18">
        <v>18</v>
      </c>
      <c r="X34" s="18">
        <f t="shared" si="1"/>
        <v>9</v>
      </c>
      <c r="Y34" s="18">
        <f t="shared" si="2"/>
        <v>27</v>
      </c>
      <c r="Z34" s="18">
        <v>40.595999999999997</v>
      </c>
      <c r="AA34" s="16" t="s">
        <v>230</v>
      </c>
      <c r="AB34" s="18">
        <f t="shared" si="3"/>
        <v>9</v>
      </c>
      <c r="AC34" s="18">
        <f t="shared" si="0"/>
        <v>9</v>
      </c>
      <c r="AD34" s="16" t="s">
        <v>215</v>
      </c>
      <c r="AE34" s="29"/>
    </row>
    <row r="35" spans="1:31" ht="60" customHeight="1">
      <c r="A35" s="1">
        <v>31</v>
      </c>
      <c r="B35" s="16">
        <v>31</v>
      </c>
      <c r="C35" s="16" t="s">
        <v>296</v>
      </c>
      <c r="D35" s="11" t="s">
        <v>64</v>
      </c>
      <c r="E35" s="16" t="s">
        <v>254</v>
      </c>
      <c r="F35" s="16" t="s">
        <v>332</v>
      </c>
      <c r="G35" s="16" t="s">
        <v>256</v>
      </c>
      <c r="H35" s="16" t="s">
        <v>219</v>
      </c>
      <c r="I35" s="16" t="s">
        <v>298</v>
      </c>
      <c r="J35" s="16" t="s">
        <v>356</v>
      </c>
      <c r="K35" s="16" t="s">
        <v>222</v>
      </c>
      <c r="L35" s="5" t="s">
        <v>9</v>
      </c>
      <c r="M35" s="16">
        <v>265</v>
      </c>
      <c r="N35" s="13">
        <v>43340</v>
      </c>
      <c r="O35" s="14" t="s">
        <v>141</v>
      </c>
      <c r="P35" s="24">
        <v>43353</v>
      </c>
      <c r="Q35" s="16">
        <v>24384.7</v>
      </c>
      <c r="R35" s="16">
        <v>149.21</v>
      </c>
      <c r="S35" s="16">
        <v>0.13700000000000001</v>
      </c>
      <c r="T35" s="16">
        <v>149.21</v>
      </c>
      <c r="U35" s="18">
        <v>10.49</v>
      </c>
      <c r="V35" s="18">
        <v>67.66</v>
      </c>
      <c r="W35" s="18">
        <v>18</v>
      </c>
      <c r="X35" s="18">
        <f t="shared" si="1"/>
        <v>9</v>
      </c>
      <c r="Y35" s="18">
        <f t="shared" si="2"/>
        <v>27</v>
      </c>
      <c r="Z35" s="18">
        <v>40.595999999999997</v>
      </c>
      <c r="AA35" s="16" t="s">
        <v>230</v>
      </c>
      <c r="AB35" s="18">
        <f t="shared" si="3"/>
        <v>9</v>
      </c>
      <c r="AC35" s="18">
        <f t="shared" si="0"/>
        <v>9</v>
      </c>
      <c r="AD35" s="16" t="s">
        <v>215</v>
      </c>
      <c r="AE35" s="29"/>
    </row>
    <row r="36" spans="1:31" ht="60" customHeight="1">
      <c r="A36" s="1">
        <v>32</v>
      </c>
      <c r="B36" s="16">
        <v>32</v>
      </c>
      <c r="C36" s="16" t="s">
        <v>296</v>
      </c>
      <c r="D36" s="11" t="s">
        <v>65</v>
      </c>
      <c r="E36" s="16" t="s">
        <v>254</v>
      </c>
      <c r="F36" s="16" t="s">
        <v>332</v>
      </c>
      <c r="G36" s="16" t="s">
        <v>256</v>
      </c>
      <c r="H36" s="16" t="s">
        <v>219</v>
      </c>
      <c r="I36" s="16" t="s">
        <v>298</v>
      </c>
      <c r="J36" s="16" t="s">
        <v>356</v>
      </c>
      <c r="K36" s="16" t="s">
        <v>222</v>
      </c>
      <c r="L36" s="5" t="s">
        <v>9</v>
      </c>
      <c r="M36" s="16">
        <v>265</v>
      </c>
      <c r="N36" s="13">
        <v>43341</v>
      </c>
      <c r="O36" s="14" t="s">
        <v>142</v>
      </c>
      <c r="P36" s="24">
        <v>43353</v>
      </c>
      <c r="Q36" s="16">
        <v>21762.400000000001</v>
      </c>
      <c r="R36" s="16">
        <v>149.21</v>
      </c>
      <c r="S36" s="16">
        <v>0.13700000000000001</v>
      </c>
      <c r="T36" s="16">
        <v>149.21</v>
      </c>
      <c r="U36" s="18">
        <v>10.49</v>
      </c>
      <c r="V36" s="18">
        <v>67.66</v>
      </c>
      <c r="W36" s="18">
        <v>18</v>
      </c>
      <c r="X36" s="18">
        <f t="shared" si="1"/>
        <v>9</v>
      </c>
      <c r="Y36" s="18">
        <f t="shared" si="2"/>
        <v>27</v>
      </c>
      <c r="Z36" s="18">
        <v>40.595999999999997</v>
      </c>
      <c r="AA36" s="16" t="s">
        <v>230</v>
      </c>
      <c r="AB36" s="18">
        <f t="shared" si="3"/>
        <v>9</v>
      </c>
      <c r="AC36" s="18">
        <f t="shared" si="0"/>
        <v>9</v>
      </c>
      <c r="AD36" s="16" t="s">
        <v>215</v>
      </c>
      <c r="AE36" s="29"/>
    </row>
    <row r="37" spans="1:31" ht="60" customHeight="1">
      <c r="A37" s="1">
        <v>33</v>
      </c>
      <c r="B37" s="16">
        <v>33</v>
      </c>
      <c r="C37" s="16" t="s">
        <v>296</v>
      </c>
      <c r="D37" s="11" t="s">
        <v>66</v>
      </c>
      <c r="E37" s="16" t="s">
        <v>254</v>
      </c>
      <c r="F37" s="16" t="s">
        <v>332</v>
      </c>
      <c r="G37" s="16" t="s">
        <v>256</v>
      </c>
      <c r="H37" s="16" t="s">
        <v>219</v>
      </c>
      <c r="I37" s="16" t="s">
        <v>298</v>
      </c>
      <c r="J37" s="16" t="s">
        <v>356</v>
      </c>
      <c r="K37" s="16" t="s">
        <v>222</v>
      </c>
      <c r="L37" s="5" t="s">
        <v>9</v>
      </c>
      <c r="M37" s="16">
        <v>265</v>
      </c>
      <c r="N37" s="13">
        <v>43340</v>
      </c>
      <c r="O37" s="14" t="s">
        <v>143</v>
      </c>
      <c r="P37" s="24">
        <v>43353</v>
      </c>
      <c r="Q37" s="16">
        <v>21091.9</v>
      </c>
      <c r="R37" s="16">
        <v>149.21</v>
      </c>
      <c r="S37" s="16">
        <v>0.13700000000000001</v>
      </c>
      <c r="T37" s="16">
        <v>149.21</v>
      </c>
      <c r="U37" s="18">
        <v>10.49</v>
      </c>
      <c r="V37" s="18">
        <v>67.66</v>
      </c>
      <c r="W37" s="18">
        <v>18</v>
      </c>
      <c r="X37" s="18">
        <f t="shared" si="1"/>
        <v>9</v>
      </c>
      <c r="Y37" s="18">
        <f t="shared" si="2"/>
        <v>27</v>
      </c>
      <c r="Z37" s="18">
        <v>40.595999999999997</v>
      </c>
      <c r="AA37" s="16" t="s">
        <v>230</v>
      </c>
      <c r="AB37" s="18">
        <f t="shared" si="3"/>
        <v>9</v>
      </c>
      <c r="AC37" s="18">
        <f t="shared" si="0"/>
        <v>9</v>
      </c>
      <c r="AD37" s="16" t="s">
        <v>215</v>
      </c>
      <c r="AE37" s="29"/>
    </row>
    <row r="38" spans="1:31" ht="60" customHeight="1">
      <c r="A38" s="1">
        <v>34</v>
      </c>
      <c r="B38" s="16">
        <v>34</v>
      </c>
      <c r="C38" s="16" t="s">
        <v>296</v>
      </c>
      <c r="D38" s="11" t="s">
        <v>67</v>
      </c>
      <c r="E38" s="16" t="s">
        <v>254</v>
      </c>
      <c r="F38" s="16" t="s">
        <v>332</v>
      </c>
      <c r="G38" s="16" t="s">
        <v>256</v>
      </c>
      <c r="H38" s="16" t="s">
        <v>219</v>
      </c>
      <c r="I38" s="16" t="s">
        <v>298</v>
      </c>
      <c r="J38" s="16" t="s">
        <v>356</v>
      </c>
      <c r="K38" s="16" t="s">
        <v>222</v>
      </c>
      <c r="L38" s="5" t="s">
        <v>9</v>
      </c>
      <c r="M38" s="16">
        <v>265</v>
      </c>
      <c r="N38" s="13">
        <v>43340</v>
      </c>
      <c r="O38" s="14" t="s">
        <v>144</v>
      </c>
      <c r="P38" s="24">
        <v>43353</v>
      </c>
      <c r="Q38" s="16">
        <v>17114.3</v>
      </c>
      <c r="R38" s="16">
        <v>149.21</v>
      </c>
      <c r="S38" s="16">
        <v>0.13700000000000001</v>
      </c>
      <c r="T38" s="16">
        <v>149.21</v>
      </c>
      <c r="U38" s="18">
        <v>10.49</v>
      </c>
      <c r="V38" s="18">
        <v>67.66</v>
      </c>
      <c r="W38" s="18">
        <v>18</v>
      </c>
      <c r="X38" s="18">
        <f t="shared" si="1"/>
        <v>9</v>
      </c>
      <c r="Y38" s="18">
        <f t="shared" si="2"/>
        <v>27</v>
      </c>
      <c r="Z38" s="18">
        <v>40.595999999999997</v>
      </c>
      <c r="AA38" s="16" t="s">
        <v>230</v>
      </c>
      <c r="AB38" s="18">
        <f t="shared" si="3"/>
        <v>9</v>
      </c>
      <c r="AC38" s="18">
        <f t="shared" si="0"/>
        <v>9</v>
      </c>
      <c r="AD38" s="16" t="s">
        <v>215</v>
      </c>
      <c r="AE38" s="29"/>
    </row>
    <row r="39" spans="1:31" ht="60" customHeight="1">
      <c r="A39" s="1">
        <v>35</v>
      </c>
      <c r="B39" s="16">
        <v>35</v>
      </c>
      <c r="C39" s="16" t="s">
        <v>296</v>
      </c>
      <c r="D39" s="16" t="s">
        <v>68</v>
      </c>
      <c r="E39" s="16" t="s">
        <v>254</v>
      </c>
      <c r="F39" s="16" t="s">
        <v>332</v>
      </c>
      <c r="G39" s="16" t="s">
        <v>256</v>
      </c>
      <c r="H39" s="16" t="s">
        <v>219</v>
      </c>
      <c r="I39" s="16" t="s">
        <v>298</v>
      </c>
      <c r="J39" s="16" t="s">
        <v>356</v>
      </c>
      <c r="K39" s="16" t="s">
        <v>222</v>
      </c>
      <c r="L39" s="5" t="s">
        <v>9</v>
      </c>
      <c r="M39" s="16">
        <v>265</v>
      </c>
      <c r="N39" s="13">
        <v>43342</v>
      </c>
      <c r="O39" s="14" t="s">
        <v>145</v>
      </c>
      <c r="P39" s="24">
        <v>43355</v>
      </c>
      <c r="Q39" s="16">
        <v>28402.9</v>
      </c>
      <c r="R39" s="16">
        <v>149.21</v>
      </c>
      <c r="S39" s="16">
        <v>0.13700000000000001</v>
      </c>
      <c r="T39" s="16">
        <v>149.21</v>
      </c>
      <c r="U39" s="18">
        <v>10.49</v>
      </c>
      <c r="V39" s="18">
        <v>67.66</v>
      </c>
      <c r="W39" s="18">
        <v>18</v>
      </c>
      <c r="X39" s="18">
        <f t="shared" si="1"/>
        <v>9</v>
      </c>
      <c r="Y39" s="18">
        <f t="shared" si="2"/>
        <v>27</v>
      </c>
      <c r="Z39" s="18">
        <v>40.595999999999997</v>
      </c>
      <c r="AA39" s="16" t="s">
        <v>230</v>
      </c>
      <c r="AB39" s="18">
        <f t="shared" si="3"/>
        <v>9</v>
      </c>
      <c r="AC39" s="18">
        <f t="shared" si="0"/>
        <v>9</v>
      </c>
      <c r="AD39" s="16" t="s">
        <v>215</v>
      </c>
      <c r="AE39" s="29"/>
    </row>
    <row r="40" spans="1:31" ht="60" customHeight="1">
      <c r="A40" s="1">
        <v>36</v>
      </c>
      <c r="B40" s="16">
        <v>36</v>
      </c>
      <c r="C40" s="16" t="s">
        <v>296</v>
      </c>
      <c r="D40" s="16" t="s">
        <v>69</v>
      </c>
      <c r="E40" s="16" t="s">
        <v>254</v>
      </c>
      <c r="F40" s="16" t="s">
        <v>332</v>
      </c>
      <c r="G40" s="16" t="s">
        <v>256</v>
      </c>
      <c r="H40" s="16" t="s">
        <v>219</v>
      </c>
      <c r="I40" s="16" t="s">
        <v>298</v>
      </c>
      <c r="J40" s="16" t="s">
        <v>356</v>
      </c>
      <c r="K40" s="16" t="s">
        <v>222</v>
      </c>
      <c r="L40" s="5" t="s">
        <v>9</v>
      </c>
      <c r="M40" s="16">
        <v>265</v>
      </c>
      <c r="N40" s="13">
        <v>43342</v>
      </c>
      <c r="O40" s="14" t="s">
        <v>146</v>
      </c>
      <c r="P40" s="24">
        <v>43355</v>
      </c>
      <c r="Q40" s="16">
        <v>33194.199999999997</v>
      </c>
      <c r="R40" s="16">
        <v>149.21</v>
      </c>
      <c r="S40" s="16">
        <v>0.13700000000000001</v>
      </c>
      <c r="T40" s="16">
        <v>149.21</v>
      </c>
      <c r="U40" s="18">
        <v>10.49</v>
      </c>
      <c r="V40" s="18">
        <v>67.66</v>
      </c>
      <c r="W40" s="18">
        <v>18</v>
      </c>
      <c r="X40" s="18">
        <f t="shared" si="1"/>
        <v>9</v>
      </c>
      <c r="Y40" s="18">
        <f t="shared" si="2"/>
        <v>27</v>
      </c>
      <c r="Z40" s="18">
        <v>40.595999999999997</v>
      </c>
      <c r="AA40" s="16" t="s">
        <v>230</v>
      </c>
      <c r="AB40" s="18">
        <f t="shared" si="3"/>
        <v>9</v>
      </c>
      <c r="AC40" s="18">
        <f t="shared" si="0"/>
        <v>9</v>
      </c>
      <c r="AD40" s="16" t="s">
        <v>224</v>
      </c>
      <c r="AE40" s="29"/>
    </row>
    <row r="41" spans="1:31" ht="60" customHeight="1">
      <c r="A41" s="1">
        <v>37</v>
      </c>
      <c r="B41" s="16">
        <v>37</v>
      </c>
      <c r="C41" s="16" t="s">
        <v>296</v>
      </c>
      <c r="D41" s="16" t="s">
        <v>70</v>
      </c>
      <c r="E41" s="16" t="s">
        <v>254</v>
      </c>
      <c r="F41" s="16" t="s">
        <v>332</v>
      </c>
      <c r="G41" s="16" t="s">
        <v>256</v>
      </c>
      <c r="H41" s="16" t="s">
        <v>219</v>
      </c>
      <c r="I41" s="16" t="s">
        <v>298</v>
      </c>
      <c r="J41" s="16" t="s">
        <v>356</v>
      </c>
      <c r="K41" s="16" t="s">
        <v>222</v>
      </c>
      <c r="L41" s="5" t="s">
        <v>9</v>
      </c>
      <c r="M41" s="16">
        <v>265</v>
      </c>
      <c r="N41" s="13">
        <v>43342</v>
      </c>
      <c r="O41" s="14" t="s">
        <v>147</v>
      </c>
      <c r="P41" s="24">
        <v>43355</v>
      </c>
      <c r="Q41" s="16">
        <v>32278.9</v>
      </c>
      <c r="R41" s="16">
        <v>149.21</v>
      </c>
      <c r="S41" s="16">
        <v>0.13700000000000001</v>
      </c>
      <c r="T41" s="16">
        <v>149.21</v>
      </c>
      <c r="U41" s="18">
        <v>10.49</v>
      </c>
      <c r="V41" s="18">
        <v>67.66</v>
      </c>
      <c r="W41" s="18">
        <v>18</v>
      </c>
      <c r="X41" s="18">
        <f t="shared" si="1"/>
        <v>9</v>
      </c>
      <c r="Y41" s="18">
        <f t="shared" si="2"/>
        <v>27</v>
      </c>
      <c r="Z41" s="18">
        <v>40.595999999999997</v>
      </c>
      <c r="AA41" s="16" t="s">
        <v>230</v>
      </c>
      <c r="AB41" s="18">
        <f t="shared" si="3"/>
        <v>9</v>
      </c>
      <c r="AC41" s="18">
        <f t="shared" si="0"/>
        <v>9</v>
      </c>
      <c r="AD41" s="16" t="s">
        <v>224</v>
      </c>
      <c r="AE41" s="29"/>
    </row>
    <row r="42" spans="1:31" ht="60" customHeight="1">
      <c r="A42" s="1">
        <v>38</v>
      </c>
      <c r="B42" s="16">
        <v>38</v>
      </c>
      <c r="C42" s="16" t="s">
        <v>296</v>
      </c>
      <c r="D42" s="16" t="s">
        <v>71</v>
      </c>
      <c r="E42" s="16" t="s">
        <v>254</v>
      </c>
      <c r="F42" s="16" t="s">
        <v>332</v>
      </c>
      <c r="G42" s="16" t="s">
        <v>256</v>
      </c>
      <c r="H42" s="16" t="s">
        <v>219</v>
      </c>
      <c r="I42" s="16" t="s">
        <v>298</v>
      </c>
      <c r="J42" s="16" t="s">
        <v>356</v>
      </c>
      <c r="K42" s="16" t="s">
        <v>222</v>
      </c>
      <c r="L42" s="5" t="s">
        <v>9</v>
      </c>
      <c r="M42" s="16">
        <v>265</v>
      </c>
      <c r="N42" s="13">
        <v>43342</v>
      </c>
      <c r="O42" s="14" t="s">
        <v>148</v>
      </c>
      <c r="P42" s="24">
        <v>43355</v>
      </c>
      <c r="Q42" s="16">
        <v>31479.4</v>
      </c>
      <c r="R42" s="16">
        <v>149.21</v>
      </c>
      <c r="S42" s="16">
        <v>0.13700000000000001</v>
      </c>
      <c r="T42" s="16">
        <v>149.21</v>
      </c>
      <c r="U42" s="18">
        <v>10.49</v>
      </c>
      <c r="V42" s="18">
        <v>67.66</v>
      </c>
      <c r="W42" s="18">
        <v>18</v>
      </c>
      <c r="X42" s="18">
        <f t="shared" si="1"/>
        <v>9</v>
      </c>
      <c r="Y42" s="18">
        <f t="shared" si="2"/>
        <v>27</v>
      </c>
      <c r="Z42" s="18">
        <v>40.595999999999997</v>
      </c>
      <c r="AA42" s="16" t="s">
        <v>230</v>
      </c>
      <c r="AB42" s="18">
        <f t="shared" si="3"/>
        <v>9</v>
      </c>
      <c r="AC42" s="18">
        <f t="shared" si="0"/>
        <v>9</v>
      </c>
      <c r="AD42" s="16" t="s">
        <v>224</v>
      </c>
      <c r="AE42" s="29"/>
    </row>
    <row r="43" spans="1:31" ht="60" customHeight="1">
      <c r="A43" s="1">
        <v>39</v>
      </c>
      <c r="B43" s="16">
        <v>39</v>
      </c>
      <c r="C43" s="16" t="s">
        <v>296</v>
      </c>
      <c r="D43" s="16" t="s">
        <v>72</v>
      </c>
      <c r="E43" s="16" t="s">
        <v>254</v>
      </c>
      <c r="F43" s="16" t="s">
        <v>332</v>
      </c>
      <c r="G43" s="16" t="s">
        <v>256</v>
      </c>
      <c r="H43" s="16" t="s">
        <v>219</v>
      </c>
      <c r="I43" s="16" t="s">
        <v>298</v>
      </c>
      <c r="J43" s="16" t="s">
        <v>356</v>
      </c>
      <c r="K43" s="16" t="s">
        <v>222</v>
      </c>
      <c r="L43" s="5" t="s">
        <v>9</v>
      </c>
      <c r="M43" s="16">
        <v>265</v>
      </c>
      <c r="N43" s="13">
        <v>43342</v>
      </c>
      <c r="O43" s="14" t="s">
        <v>149</v>
      </c>
      <c r="P43" s="24">
        <v>43355</v>
      </c>
      <c r="Q43" s="16">
        <v>29013.8</v>
      </c>
      <c r="R43" s="16">
        <v>149.21</v>
      </c>
      <c r="S43" s="16">
        <v>0.13700000000000001</v>
      </c>
      <c r="T43" s="16">
        <v>149.21</v>
      </c>
      <c r="U43" s="18">
        <v>10.49</v>
      </c>
      <c r="V43" s="18">
        <v>67.66</v>
      </c>
      <c r="W43" s="18">
        <v>18</v>
      </c>
      <c r="X43" s="18">
        <f t="shared" si="1"/>
        <v>9</v>
      </c>
      <c r="Y43" s="18">
        <f t="shared" si="2"/>
        <v>27</v>
      </c>
      <c r="Z43" s="18">
        <v>40.595999999999997</v>
      </c>
      <c r="AA43" s="16" t="s">
        <v>230</v>
      </c>
      <c r="AB43" s="18">
        <f t="shared" si="3"/>
        <v>9</v>
      </c>
      <c r="AC43" s="18">
        <f t="shared" si="0"/>
        <v>9</v>
      </c>
      <c r="AD43" s="16" t="s">
        <v>215</v>
      </c>
      <c r="AE43" s="29"/>
    </row>
    <row r="44" spans="1:31" ht="60" customHeight="1">
      <c r="A44" s="1">
        <v>40</v>
      </c>
      <c r="B44" s="16">
        <v>40</v>
      </c>
      <c r="C44" s="16" t="s">
        <v>296</v>
      </c>
      <c r="D44" s="16" t="s">
        <v>73</v>
      </c>
      <c r="E44" s="16" t="s">
        <v>254</v>
      </c>
      <c r="F44" s="16" t="s">
        <v>332</v>
      </c>
      <c r="G44" s="16" t="s">
        <v>256</v>
      </c>
      <c r="H44" s="16" t="s">
        <v>219</v>
      </c>
      <c r="I44" s="16" t="s">
        <v>298</v>
      </c>
      <c r="J44" s="16" t="s">
        <v>356</v>
      </c>
      <c r="K44" s="16" t="s">
        <v>222</v>
      </c>
      <c r="L44" s="5" t="s">
        <v>9</v>
      </c>
      <c r="M44" s="16">
        <v>265</v>
      </c>
      <c r="N44" s="13">
        <v>43341</v>
      </c>
      <c r="O44" s="14" t="s">
        <v>150</v>
      </c>
      <c r="P44" s="24">
        <v>43355</v>
      </c>
      <c r="Q44" s="16">
        <v>34063.9</v>
      </c>
      <c r="R44" s="16">
        <v>149.21</v>
      </c>
      <c r="S44" s="16">
        <v>0.13700000000000001</v>
      </c>
      <c r="T44" s="16">
        <v>149.21</v>
      </c>
      <c r="U44" s="18">
        <v>10.49</v>
      </c>
      <c r="V44" s="18">
        <v>67.66</v>
      </c>
      <c r="W44" s="18">
        <v>18</v>
      </c>
      <c r="X44" s="18">
        <f t="shared" si="1"/>
        <v>9</v>
      </c>
      <c r="Y44" s="18">
        <f t="shared" si="2"/>
        <v>27</v>
      </c>
      <c r="Z44" s="18">
        <v>40.595999999999997</v>
      </c>
      <c r="AA44" s="16" t="s">
        <v>230</v>
      </c>
      <c r="AB44" s="18">
        <f t="shared" si="3"/>
        <v>9</v>
      </c>
      <c r="AC44" s="18">
        <f t="shared" si="0"/>
        <v>9</v>
      </c>
      <c r="AD44" s="16" t="s">
        <v>224</v>
      </c>
      <c r="AE44" s="29"/>
    </row>
    <row r="45" spans="1:31" ht="60" customHeight="1">
      <c r="A45" s="1">
        <v>41</v>
      </c>
      <c r="B45" s="16">
        <v>41</v>
      </c>
      <c r="C45" s="16" t="s">
        <v>296</v>
      </c>
      <c r="D45" s="16" t="s">
        <v>74</v>
      </c>
      <c r="E45" s="16" t="s">
        <v>254</v>
      </c>
      <c r="F45" s="16" t="s">
        <v>332</v>
      </c>
      <c r="G45" s="16" t="s">
        <v>256</v>
      </c>
      <c r="H45" s="16" t="s">
        <v>219</v>
      </c>
      <c r="I45" s="16" t="s">
        <v>298</v>
      </c>
      <c r="J45" s="16" t="s">
        <v>356</v>
      </c>
      <c r="K45" s="16" t="s">
        <v>222</v>
      </c>
      <c r="L45" s="5" t="s">
        <v>9</v>
      </c>
      <c r="M45" s="16">
        <v>265</v>
      </c>
      <c r="N45" s="13">
        <v>43342</v>
      </c>
      <c r="O45" s="14" t="s">
        <v>151</v>
      </c>
      <c r="P45" s="24">
        <v>43355</v>
      </c>
      <c r="Q45" s="16">
        <v>32544</v>
      </c>
      <c r="R45" s="16">
        <v>149.21</v>
      </c>
      <c r="S45" s="16">
        <v>0.13700000000000001</v>
      </c>
      <c r="T45" s="16">
        <v>149.21</v>
      </c>
      <c r="U45" s="18">
        <v>10.49</v>
      </c>
      <c r="V45" s="18">
        <v>67.66</v>
      </c>
      <c r="W45" s="18">
        <v>18</v>
      </c>
      <c r="X45" s="18">
        <f t="shared" si="1"/>
        <v>9</v>
      </c>
      <c r="Y45" s="18">
        <f t="shared" si="2"/>
        <v>27</v>
      </c>
      <c r="Z45" s="18">
        <v>40.595999999999997</v>
      </c>
      <c r="AA45" s="16" t="s">
        <v>230</v>
      </c>
      <c r="AB45" s="18">
        <f t="shared" si="3"/>
        <v>9</v>
      </c>
      <c r="AC45" s="18">
        <f t="shared" si="0"/>
        <v>9</v>
      </c>
      <c r="AD45" s="16" t="s">
        <v>224</v>
      </c>
      <c r="AE45" s="29"/>
    </row>
    <row r="46" spans="1:31" ht="60" customHeight="1">
      <c r="A46" s="1">
        <v>42</v>
      </c>
      <c r="B46" s="16">
        <v>42</v>
      </c>
      <c r="C46" s="16" t="s">
        <v>296</v>
      </c>
      <c r="D46" s="16" t="s">
        <v>75</v>
      </c>
      <c r="E46" s="16" t="s">
        <v>254</v>
      </c>
      <c r="F46" s="16" t="s">
        <v>332</v>
      </c>
      <c r="G46" s="16" t="s">
        <v>256</v>
      </c>
      <c r="H46" s="16" t="s">
        <v>219</v>
      </c>
      <c r="I46" s="16" t="s">
        <v>298</v>
      </c>
      <c r="J46" s="16" t="s">
        <v>356</v>
      </c>
      <c r="K46" s="16" t="s">
        <v>222</v>
      </c>
      <c r="L46" s="5" t="s">
        <v>9</v>
      </c>
      <c r="M46" s="16">
        <v>265</v>
      </c>
      <c r="N46" s="13">
        <v>43342</v>
      </c>
      <c r="O46" s="14" t="s">
        <v>152</v>
      </c>
      <c r="P46" s="24">
        <v>43355</v>
      </c>
      <c r="Q46" s="16">
        <v>24750.1</v>
      </c>
      <c r="R46" s="16">
        <v>149.21</v>
      </c>
      <c r="S46" s="16">
        <v>0.13700000000000001</v>
      </c>
      <c r="T46" s="16">
        <v>149.21</v>
      </c>
      <c r="U46" s="18">
        <v>10.49</v>
      </c>
      <c r="V46" s="18">
        <v>67.66</v>
      </c>
      <c r="W46" s="18">
        <v>18</v>
      </c>
      <c r="X46" s="18">
        <f t="shared" si="1"/>
        <v>9</v>
      </c>
      <c r="Y46" s="18">
        <f t="shared" si="2"/>
        <v>27</v>
      </c>
      <c r="Z46" s="18">
        <v>40.595999999999997</v>
      </c>
      <c r="AA46" s="16" t="s">
        <v>230</v>
      </c>
      <c r="AB46" s="18">
        <f t="shared" si="3"/>
        <v>9</v>
      </c>
      <c r="AC46" s="18">
        <f t="shared" si="0"/>
        <v>9</v>
      </c>
      <c r="AD46" s="16" t="s">
        <v>215</v>
      </c>
      <c r="AE46" s="29"/>
    </row>
    <row r="47" spans="1:31" ht="60" customHeight="1">
      <c r="A47" s="1">
        <v>43</v>
      </c>
      <c r="B47" s="16">
        <v>43</v>
      </c>
      <c r="C47" s="16" t="s">
        <v>296</v>
      </c>
      <c r="D47" s="16" t="s">
        <v>76</v>
      </c>
      <c r="E47" s="16" t="s">
        <v>254</v>
      </c>
      <c r="F47" s="16" t="s">
        <v>332</v>
      </c>
      <c r="G47" s="16" t="s">
        <v>256</v>
      </c>
      <c r="H47" s="16" t="s">
        <v>219</v>
      </c>
      <c r="I47" s="16" t="s">
        <v>298</v>
      </c>
      <c r="J47" s="16" t="s">
        <v>356</v>
      </c>
      <c r="K47" s="16" t="s">
        <v>222</v>
      </c>
      <c r="L47" s="5" t="s">
        <v>9</v>
      </c>
      <c r="M47" s="16">
        <v>265</v>
      </c>
      <c r="N47" s="13">
        <v>43341</v>
      </c>
      <c r="O47" s="14" t="s">
        <v>153</v>
      </c>
      <c r="P47" s="24">
        <v>43355</v>
      </c>
      <c r="Q47" s="16">
        <v>29386.2</v>
      </c>
      <c r="R47" s="16">
        <v>149.21</v>
      </c>
      <c r="S47" s="16">
        <v>0.13700000000000001</v>
      </c>
      <c r="T47" s="16">
        <v>149.21</v>
      </c>
      <c r="U47" s="18">
        <v>10.49</v>
      </c>
      <c r="V47" s="18">
        <v>67.66</v>
      </c>
      <c r="W47" s="18">
        <v>18</v>
      </c>
      <c r="X47" s="18">
        <f t="shared" si="1"/>
        <v>9</v>
      </c>
      <c r="Y47" s="18">
        <f t="shared" si="2"/>
        <v>27</v>
      </c>
      <c r="Z47" s="18">
        <v>40.595999999999997</v>
      </c>
      <c r="AA47" s="16" t="s">
        <v>230</v>
      </c>
      <c r="AB47" s="18">
        <f t="shared" si="3"/>
        <v>9</v>
      </c>
      <c r="AC47" s="18">
        <f t="shared" si="0"/>
        <v>9</v>
      </c>
      <c r="AD47" s="16" t="s">
        <v>215</v>
      </c>
      <c r="AE47" s="29"/>
    </row>
    <row r="48" spans="1:31" ht="60" customHeight="1">
      <c r="A48" s="1">
        <v>44</v>
      </c>
      <c r="B48" s="16">
        <v>44</v>
      </c>
      <c r="C48" s="16" t="s">
        <v>296</v>
      </c>
      <c r="D48" s="16" t="s">
        <v>77</v>
      </c>
      <c r="E48" s="16" t="s">
        <v>254</v>
      </c>
      <c r="F48" s="16" t="s">
        <v>332</v>
      </c>
      <c r="G48" s="16" t="s">
        <v>256</v>
      </c>
      <c r="H48" s="16" t="s">
        <v>219</v>
      </c>
      <c r="I48" s="16" t="s">
        <v>298</v>
      </c>
      <c r="J48" s="16" t="s">
        <v>356</v>
      </c>
      <c r="K48" s="16" t="s">
        <v>222</v>
      </c>
      <c r="L48" s="5" t="s">
        <v>9</v>
      </c>
      <c r="M48" s="16">
        <v>265</v>
      </c>
      <c r="N48" s="13">
        <v>43341</v>
      </c>
      <c r="O48" s="14" t="s">
        <v>154</v>
      </c>
      <c r="P48" s="24">
        <v>43355</v>
      </c>
      <c r="Q48" s="16">
        <v>32034.1</v>
      </c>
      <c r="R48" s="16">
        <v>149.21</v>
      </c>
      <c r="S48" s="16">
        <v>0.13700000000000001</v>
      </c>
      <c r="T48" s="16">
        <v>149.21</v>
      </c>
      <c r="U48" s="18">
        <v>10.49</v>
      </c>
      <c r="V48" s="18">
        <v>67.66</v>
      </c>
      <c r="W48" s="18">
        <v>18</v>
      </c>
      <c r="X48" s="18">
        <f t="shared" si="1"/>
        <v>9</v>
      </c>
      <c r="Y48" s="18">
        <f t="shared" si="2"/>
        <v>27</v>
      </c>
      <c r="Z48" s="18">
        <v>40.595999999999997</v>
      </c>
      <c r="AA48" s="16" t="s">
        <v>230</v>
      </c>
      <c r="AB48" s="18">
        <f t="shared" si="3"/>
        <v>9</v>
      </c>
      <c r="AC48" s="18">
        <f t="shared" si="0"/>
        <v>9</v>
      </c>
      <c r="AD48" s="16" t="s">
        <v>224</v>
      </c>
      <c r="AE48" s="29"/>
    </row>
    <row r="49" spans="1:31" ht="60" customHeight="1">
      <c r="A49" s="1">
        <v>45</v>
      </c>
      <c r="B49" s="16">
        <v>45</v>
      </c>
      <c r="C49" s="16" t="s">
        <v>296</v>
      </c>
      <c r="D49" s="16" t="s">
        <v>78</v>
      </c>
      <c r="E49" s="16" t="s">
        <v>254</v>
      </c>
      <c r="F49" s="16" t="s">
        <v>332</v>
      </c>
      <c r="G49" s="16" t="s">
        <v>256</v>
      </c>
      <c r="H49" s="16" t="s">
        <v>219</v>
      </c>
      <c r="I49" s="16" t="s">
        <v>298</v>
      </c>
      <c r="J49" s="16" t="s">
        <v>356</v>
      </c>
      <c r="K49" s="16" t="s">
        <v>222</v>
      </c>
      <c r="L49" s="5" t="s">
        <v>9</v>
      </c>
      <c r="M49" s="16">
        <v>265</v>
      </c>
      <c r="N49" s="13">
        <v>43341</v>
      </c>
      <c r="O49" s="14" t="s">
        <v>155</v>
      </c>
      <c r="P49" s="24">
        <v>43355</v>
      </c>
      <c r="Q49" s="16">
        <v>32816</v>
      </c>
      <c r="R49" s="16">
        <v>149.21</v>
      </c>
      <c r="S49" s="16">
        <v>0.13700000000000001</v>
      </c>
      <c r="T49" s="16">
        <v>149.21</v>
      </c>
      <c r="U49" s="18">
        <v>10.49</v>
      </c>
      <c r="V49" s="18">
        <v>67.66</v>
      </c>
      <c r="W49" s="18">
        <v>18</v>
      </c>
      <c r="X49" s="18">
        <f t="shared" si="1"/>
        <v>9</v>
      </c>
      <c r="Y49" s="18">
        <f t="shared" si="2"/>
        <v>27</v>
      </c>
      <c r="Z49" s="18">
        <v>40.595999999999997</v>
      </c>
      <c r="AA49" s="16" t="s">
        <v>230</v>
      </c>
      <c r="AB49" s="18">
        <f t="shared" si="3"/>
        <v>9</v>
      </c>
      <c r="AC49" s="18">
        <f t="shared" si="0"/>
        <v>9</v>
      </c>
      <c r="AD49" s="16" t="s">
        <v>224</v>
      </c>
      <c r="AE49" s="29"/>
    </row>
    <row r="50" spans="1:31" ht="60" customHeight="1">
      <c r="A50" s="1">
        <v>46</v>
      </c>
      <c r="B50" s="16">
        <v>46</v>
      </c>
      <c r="C50" s="16" t="s">
        <v>296</v>
      </c>
      <c r="D50" s="16" t="s">
        <v>79</v>
      </c>
      <c r="E50" s="16" t="s">
        <v>254</v>
      </c>
      <c r="F50" s="16" t="s">
        <v>332</v>
      </c>
      <c r="G50" s="16" t="s">
        <v>256</v>
      </c>
      <c r="H50" s="16" t="s">
        <v>219</v>
      </c>
      <c r="I50" s="16" t="s">
        <v>298</v>
      </c>
      <c r="J50" s="16" t="s">
        <v>356</v>
      </c>
      <c r="K50" s="16" t="s">
        <v>222</v>
      </c>
      <c r="L50" s="5" t="s">
        <v>9</v>
      </c>
      <c r="M50" s="16">
        <v>265</v>
      </c>
      <c r="N50" s="13">
        <v>43341</v>
      </c>
      <c r="O50" s="14" t="s">
        <v>156</v>
      </c>
      <c r="P50" s="24">
        <v>43355</v>
      </c>
      <c r="Q50" s="16">
        <v>32803.699999999997</v>
      </c>
      <c r="R50" s="16">
        <v>149.21</v>
      </c>
      <c r="S50" s="16">
        <v>0.13700000000000001</v>
      </c>
      <c r="T50" s="16">
        <v>149.21</v>
      </c>
      <c r="U50" s="18">
        <v>10.49</v>
      </c>
      <c r="V50" s="18">
        <v>67.66</v>
      </c>
      <c r="W50" s="18">
        <v>18</v>
      </c>
      <c r="X50" s="18">
        <f t="shared" si="1"/>
        <v>9</v>
      </c>
      <c r="Y50" s="18">
        <f t="shared" si="2"/>
        <v>27</v>
      </c>
      <c r="Z50" s="18">
        <v>40.595999999999997</v>
      </c>
      <c r="AA50" s="16" t="s">
        <v>230</v>
      </c>
      <c r="AB50" s="18">
        <f t="shared" si="3"/>
        <v>9</v>
      </c>
      <c r="AC50" s="18">
        <f t="shared" si="0"/>
        <v>9</v>
      </c>
      <c r="AD50" s="16" t="s">
        <v>224</v>
      </c>
      <c r="AE50" s="29"/>
    </row>
    <row r="51" spans="1:31" ht="60" customHeight="1">
      <c r="A51" s="1">
        <v>47</v>
      </c>
      <c r="B51" s="16">
        <v>47</v>
      </c>
      <c r="C51" s="16" t="s">
        <v>296</v>
      </c>
      <c r="D51" s="16" t="s">
        <v>80</v>
      </c>
      <c r="E51" s="16" t="s">
        <v>254</v>
      </c>
      <c r="F51" s="16" t="s">
        <v>332</v>
      </c>
      <c r="G51" s="16" t="s">
        <v>256</v>
      </c>
      <c r="H51" s="16" t="s">
        <v>219</v>
      </c>
      <c r="I51" s="16" t="s">
        <v>298</v>
      </c>
      <c r="J51" s="16" t="s">
        <v>356</v>
      </c>
      <c r="K51" s="16" t="s">
        <v>222</v>
      </c>
      <c r="L51" s="5" t="s">
        <v>9</v>
      </c>
      <c r="M51" s="16">
        <v>265</v>
      </c>
      <c r="N51" s="13">
        <v>43341</v>
      </c>
      <c r="O51" s="14" t="s">
        <v>157</v>
      </c>
      <c r="P51" s="24">
        <v>43355</v>
      </c>
      <c r="Q51" s="16">
        <v>32197.9</v>
      </c>
      <c r="R51" s="16">
        <v>149.21</v>
      </c>
      <c r="S51" s="16">
        <v>0.13700000000000001</v>
      </c>
      <c r="T51" s="16">
        <v>149.21</v>
      </c>
      <c r="U51" s="18">
        <v>10.49</v>
      </c>
      <c r="V51" s="18">
        <v>67.66</v>
      </c>
      <c r="W51" s="18">
        <v>18</v>
      </c>
      <c r="X51" s="18">
        <f t="shared" si="1"/>
        <v>9</v>
      </c>
      <c r="Y51" s="18">
        <f t="shared" si="2"/>
        <v>27</v>
      </c>
      <c r="Z51" s="18">
        <v>40.595999999999997</v>
      </c>
      <c r="AA51" s="16" t="s">
        <v>230</v>
      </c>
      <c r="AB51" s="18">
        <f t="shared" si="3"/>
        <v>9</v>
      </c>
      <c r="AC51" s="18">
        <f t="shared" si="0"/>
        <v>9</v>
      </c>
      <c r="AD51" s="16" t="s">
        <v>224</v>
      </c>
      <c r="AE51" s="29"/>
    </row>
    <row r="52" spans="1:31" ht="60" customHeight="1">
      <c r="A52" s="1">
        <v>48</v>
      </c>
      <c r="B52" s="16">
        <v>48</v>
      </c>
      <c r="C52" s="16" t="s">
        <v>296</v>
      </c>
      <c r="D52" s="16" t="s">
        <v>81</v>
      </c>
      <c r="E52" s="16" t="s">
        <v>254</v>
      </c>
      <c r="F52" s="16" t="s">
        <v>332</v>
      </c>
      <c r="G52" s="16" t="s">
        <v>256</v>
      </c>
      <c r="H52" s="16" t="s">
        <v>219</v>
      </c>
      <c r="I52" s="16" t="s">
        <v>298</v>
      </c>
      <c r="J52" s="16" t="s">
        <v>356</v>
      </c>
      <c r="K52" s="16" t="s">
        <v>222</v>
      </c>
      <c r="L52" s="5" t="s">
        <v>9</v>
      </c>
      <c r="M52" s="16">
        <v>265</v>
      </c>
      <c r="N52" s="13">
        <v>43341</v>
      </c>
      <c r="O52" s="14" t="s">
        <v>158</v>
      </c>
      <c r="P52" s="24">
        <v>43355</v>
      </c>
      <c r="Q52" s="16">
        <v>28274</v>
      </c>
      <c r="R52" s="16">
        <v>149.21</v>
      </c>
      <c r="S52" s="16">
        <v>0.13700000000000001</v>
      </c>
      <c r="T52" s="16">
        <v>149.21</v>
      </c>
      <c r="U52" s="18">
        <v>10.49</v>
      </c>
      <c r="V52" s="18">
        <v>67.66</v>
      </c>
      <c r="W52" s="18">
        <v>18</v>
      </c>
      <c r="X52" s="18">
        <f t="shared" si="1"/>
        <v>9</v>
      </c>
      <c r="Y52" s="18">
        <f t="shared" si="2"/>
        <v>27</v>
      </c>
      <c r="Z52" s="18">
        <v>40.595999999999997</v>
      </c>
      <c r="AA52" s="16" t="s">
        <v>230</v>
      </c>
      <c r="AB52" s="18">
        <f t="shared" si="3"/>
        <v>9</v>
      </c>
      <c r="AC52" s="18">
        <f t="shared" si="0"/>
        <v>9</v>
      </c>
      <c r="AD52" s="16" t="s">
        <v>215</v>
      </c>
      <c r="AE52" s="29"/>
    </row>
    <row r="53" spans="1:31" ht="60" customHeight="1">
      <c r="A53" s="1">
        <v>49</v>
      </c>
      <c r="B53" s="16">
        <v>49</v>
      </c>
      <c r="C53" s="16" t="s">
        <v>296</v>
      </c>
      <c r="D53" s="16" t="s">
        <v>82</v>
      </c>
      <c r="E53" s="16" t="s">
        <v>254</v>
      </c>
      <c r="F53" s="16" t="s">
        <v>332</v>
      </c>
      <c r="G53" s="16" t="s">
        <v>256</v>
      </c>
      <c r="H53" s="16" t="s">
        <v>219</v>
      </c>
      <c r="I53" s="16" t="s">
        <v>298</v>
      </c>
      <c r="J53" s="16" t="s">
        <v>356</v>
      </c>
      <c r="K53" s="16" t="s">
        <v>222</v>
      </c>
      <c r="L53" s="5" t="s">
        <v>9</v>
      </c>
      <c r="M53" s="16">
        <v>265</v>
      </c>
      <c r="N53" s="13">
        <v>43341</v>
      </c>
      <c r="O53" s="14" t="s">
        <v>159</v>
      </c>
      <c r="P53" s="24">
        <v>43355</v>
      </c>
      <c r="Q53" s="16">
        <v>32637.4</v>
      </c>
      <c r="R53" s="16">
        <v>149.21</v>
      </c>
      <c r="S53" s="16">
        <v>0.13700000000000001</v>
      </c>
      <c r="T53" s="16">
        <v>149.21</v>
      </c>
      <c r="U53" s="18">
        <v>10.49</v>
      </c>
      <c r="V53" s="18">
        <v>67.66</v>
      </c>
      <c r="W53" s="18">
        <v>18</v>
      </c>
      <c r="X53" s="18">
        <f t="shared" si="1"/>
        <v>9</v>
      </c>
      <c r="Y53" s="18">
        <f t="shared" si="2"/>
        <v>27</v>
      </c>
      <c r="Z53" s="18">
        <v>40.595999999999997</v>
      </c>
      <c r="AA53" s="16" t="s">
        <v>230</v>
      </c>
      <c r="AB53" s="18">
        <f t="shared" si="3"/>
        <v>9</v>
      </c>
      <c r="AC53" s="18">
        <f t="shared" si="0"/>
        <v>9</v>
      </c>
      <c r="AD53" s="16" t="s">
        <v>224</v>
      </c>
      <c r="AE53" s="29"/>
    </row>
    <row r="54" spans="1:31" ht="60" customHeight="1">
      <c r="A54" s="1">
        <v>50</v>
      </c>
      <c r="B54" s="16">
        <v>50</v>
      </c>
      <c r="C54" s="16" t="s">
        <v>296</v>
      </c>
      <c r="D54" s="16" t="s">
        <v>83</v>
      </c>
      <c r="E54" s="16" t="s">
        <v>254</v>
      </c>
      <c r="F54" s="16" t="s">
        <v>332</v>
      </c>
      <c r="G54" s="16" t="s">
        <v>256</v>
      </c>
      <c r="H54" s="16" t="s">
        <v>219</v>
      </c>
      <c r="I54" s="16" t="s">
        <v>298</v>
      </c>
      <c r="J54" s="16" t="s">
        <v>356</v>
      </c>
      <c r="K54" s="16" t="s">
        <v>222</v>
      </c>
      <c r="L54" s="5" t="s">
        <v>9</v>
      </c>
      <c r="M54" s="16">
        <v>265</v>
      </c>
      <c r="N54" s="13">
        <v>43341</v>
      </c>
      <c r="O54" s="14" t="s">
        <v>160</v>
      </c>
      <c r="P54" s="24">
        <v>43355</v>
      </c>
      <c r="Q54" s="16">
        <v>31869.3</v>
      </c>
      <c r="R54" s="16">
        <v>149.21</v>
      </c>
      <c r="S54" s="16">
        <v>0.13700000000000001</v>
      </c>
      <c r="T54" s="16">
        <v>149.21</v>
      </c>
      <c r="U54" s="18">
        <v>10.49</v>
      </c>
      <c r="V54" s="18">
        <v>67.66</v>
      </c>
      <c r="W54" s="18">
        <v>18</v>
      </c>
      <c r="X54" s="18">
        <f t="shared" si="1"/>
        <v>9</v>
      </c>
      <c r="Y54" s="18">
        <f t="shared" si="2"/>
        <v>27</v>
      </c>
      <c r="Z54" s="18">
        <v>40.595999999999997</v>
      </c>
      <c r="AA54" s="16" t="s">
        <v>230</v>
      </c>
      <c r="AB54" s="18">
        <f t="shared" si="3"/>
        <v>9</v>
      </c>
      <c r="AC54" s="18">
        <f t="shared" si="0"/>
        <v>9</v>
      </c>
      <c r="AD54" s="16" t="s">
        <v>224</v>
      </c>
      <c r="AE54" s="29"/>
    </row>
    <row r="55" spans="1:31" ht="60" customHeight="1">
      <c r="A55" s="1">
        <v>51</v>
      </c>
      <c r="B55" s="16">
        <v>51</v>
      </c>
      <c r="C55" s="16" t="s">
        <v>296</v>
      </c>
      <c r="D55" s="16" t="s">
        <v>84</v>
      </c>
      <c r="E55" s="16" t="s">
        <v>254</v>
      </c>
      <c r="F55" s="16" t="s">
        <v>332</v>
      </c>
      <c r="G55" s="16" t="s">
        <v>256</v>
      </c>
      <c r="H55" s="16" t="s">
        <v>219</v>
      </c>
      <c r="I55" s="16" t="s">
        <v>298</v>
      </c>
      <c r="J55" s="16" t="s">
        <v>356</v>
      </c>
      <c r="K55" s="16" t="s">
        <v>222</v>
      </c>
      <c r="L55" s="5" t="s">
        <v>9</v>
      </c>
      <c r="M55" s="16">
        <v>265</v>
      </c>
      <c r="N55" s="13">
        <v>43341</v>
      </c>
      <c r="O55" s="14" t="s">
        <v>161</v>
      </c>
      <c r="P55" s="24">
        <v>43355</v>
      </c>
      <c r="Q55" s="16">
        <v>31500</v>
      </c>
      <c r="R55" s="16">
        <v>149.21</v>
      </c>
      <c r="S55" s="16">
        <v>0.13700000000000001</v>
      </c>
      <c r="T55" s="16">
        <v>149.21</v>
      </c>
      <c r="U55" s="18">
        <v>10.49</v>
      </c>
      <c r="V55" s="18">
        <v>67.66</v>
      </c>
      <c r="W55" s="18">
        <v>18</v>
      </c>
      <c r="X55" s="18">
        <f t="shared" si="1"/>
        <v>9</v>
      </c>
      <c r="Y55" s="18">
        <f t="shared" si="2"/>
        <v>27</v>
      </c>
      <c r="Z55" s="18">
        <v>40.595999999999997</v>
      </c>
      <c r="AA55" s="16" t="s">
        <v>230</v>
      </c>
      <c r="AB55" s="18">
        <f t="shared" si="3"/>
        <v>9</v>
      </c>
      <c r="AC55" s="18">
        <f t="shared" si="0"/>
        <v>9</v>
      </c>
      <c r="AD55" s="16" t="s">
        <v>224</v>
      </c>
      <c r="AE55" s="29"/>
    </row>
    <row r="56" spans="1:31" ht="60" customHeight="1">
      <c r="A56" s="1">
        <v>52</v>
      </c>
      <c r="B56" s="16">
        <v>52</v>
      </c>
      <c r="C56" s="16" t="s">
        <v>296</v>
      </c>
      <c r="D56" s="16" t="s">
        <v>303</v>
      </c>
      <c r="E56" s="16" t="s">
        <v>254</v>
      </c>
      <c r="F56" s="16" t="s">
        <v>332</v>
      </c>
      <c r="G56" s="16" t="s">
        <v>256</v>
      </c>
      <c r="H56" s="16" t="s">
        <v>219</v>
      </c>
      <c r="I56" s="16" t="s">
        <v>298</v>
      </c>
      <c r="J56" s="16" t="s">
        <v>356</v>
      </c>
      <c r="K56" s="16" t="s">
        <v>222</v>
      </c>
      <c r="L56" s="5" t="s">
        <v>9</v>
      </c>
      <c r="M56" s="16">
        <v>265</v>
      </c>
      <c r="N56" s="13">
        <v>43341</v>
      </c>
      <c r="O56" s="14" t="s">
        <v>162</v>
      </c>
      <c r="P56" s="24">
        <v>43355</v>
      </c>
      <c r="Q56" s="16">
        <v>29517.4</v>
      </c>
      <c r="R56" s="16">
        <v>149.21</v>
      </c>
      <c r="S56" s="16">
        <v>0.13700000000000001</v>
      </c>
      <c r="T56" s="16">
        <v>149.21</v>
      </c>
      <c r="U56" s="18">
        <v>10.49</v>
      </c>
      <c r="V56" s="18">
        <v>67.66</v>
      </c>
      <c r="W56" s="18">
        <v>18</v>
      </c>
      <c r="X56" s="18">
        <f t="shared" si="1"/>
        <v>9</v>
      </c>
      <c r="Y56" s="18">
        <f t="shared" si="2"/>
        <v>27</v>
      </c>
      <c r="Z56" s="18">
        <v>40.595999999999997</v>
      </c>
      <c r="AA56" s="16" t="s">
        <v>230</v>
      </c>
      <c r="AB56" s="18">
        <f t="shared" si="3"/>
        <v>9</v>
      </c>
      <c r="AC56" s="18">
        <f t="shared" si="0"/>
        <v>9</v>
      </c>
      <c r="AD56" s="16" t="s">
        <v>215</v>
      </c>
      <c r="AE56" s="29"/>
    </row>
    <row r="57" spans="1:31" ht="60" customHeight="1">
      <c r="A57" s="1">
        <v>53</v>
      </c>
      <c r="B57" s="16">
        <v>53</v>
      </c>
      <c r="C57" s="16" t="s">
        <v>296</v>
      </c>
      <c r="D57" s="16" t="s">
        <v>304</v>
      </c>
      <c r="E57" s="16" t="s">
        <v>254</v>
      </c>
      <c r="F57" s="16" t="s">
        <v>332</v>
      </c>
      <c r="G57" s="16" t="s">
        <v>256</v>
      </c>
      <c r="H57" s="16" t="s">
        <v>219</v>
      </c>
      <c r="I57" s="16" t="s">
        <v>298</v>
      </c>
      <c r="J57" s="16" t="s">
        <v>356</v>
      </c>
      <c r="K57" s="16" t="s">
        <v>222</v>
      </c>
      <c r="L57" s="5" t="s">
        <v>9</v>
      </c>
      <c r="M57" s="16">
        <v>265</v>
      </c>
      <c r="N57" s="13">
        <v>43341</v>
      </c>
      <c r="O57" s="14" t="s">
        <v>163</v>
      </c>
      <c r="P57" s="24">
        <v>43355</v>
      </c>
      <c r="Q57" s="16">
        <v>29849.3</v>
      </c>
      <c r="R57" s="16">
        <v>149.21</v>
      </c>
      <c r="S57" s="16">
        <v>0.13700000000000001</v>
      </c>
      <c r="T57" s="16">
        <v>149.21</v>
      </c>
      <c r="U57" s="18">
        <v>10.49</v>
      </c>
      <c r="V57" s="18">
        <v>67.66</v>
      </c>
      <c r="W57" s="18">
        <v>18</v>
      </c>
      <c r="X57" s="18">
        <f t="shared" si="1"/>
        <v>9</v>
      </c>
      <c r="Y57" s="18">
        <f t="shared" si="2"/>
        <v>27</v>
      </c>
      <c r="Z57" s="18">
        <v>40.595999999999997</v>
      </c>
      <c r="AA57" s="16" t="s">
        <v>230</v>
      </c>
      <c r="AB57" s="18">
        <f t="shared" si="3"/>
        <v>9</v>
      </c>
      <c r="AC57" s="18">
        <f t="shared" si="0"/>
        <v>9</v>
      </c>
      <c r="AD57" s="16" t="s">
        <v>215</v>
      </c>
      <c r="AE57" s="29"/>
    </row>
    <row r="58" spans="1:31" ht="60" customHeight="1">
      <c r="A58" s="1">
        <v>54</v>
      </c>
      <c r="B58" s="16">
        <v>54</v>
      </c>
      <c r="C58" s="16" t="s">
        <v>296</v>
      </c>
      <c r="D58" s="16" t="s">
        <v>85</v>
      </c>
      <c r="E58" s="16" t="s">
        <v>254</v>
      </c>
      <c r="F58" s="16" t="s">
        <v>332</v>
      </c>
      <c r="G58" s="16" t="s">
        <v>256</v>
      </c>
      <c r="H58" s="16" t="s">
        <v>219</v>
      </c>
      <c r="I58" s="16" t="s">
        <v>298</v>
      </c>
      <c r="J58" s="16" t="s">
        <v>356</v>
      </c>
      <c r="K58" s="16" t="s">
        <v>222</v>
      </c>
      <c r="L58" s="5" t="s">
        <v>9</v>
      </c>
      <c r="M58" s="16">
        <v>265</v>
      </c>
      <c r="N58" s="13">
        <v>43341</v>
      </c>
      <c r="O58" s="14" t="s">
        <v>164</v>
      </c>
      <c r="P58" s="24">
        <v>43355</v>
      </c>
      <c r="Q58" s="16">
        <v>31359.599999999999</v>
      </c>
      <c r="R58" s="16">
        <v>149.21</v>
      </c>
      <c r="S58" s="16">
        <v>0.13700000000000001</v>
      </c>
      <c r="T58" s="16">
        <v>149.21</v>
      </c>
      <c r="U58" s="18">
        <v>10.49</v>
      </c>
      <c r="V58" s="18">
        <v>67.66</v>
      </c>
      <c r="W58" s="18">
        <v>18</v>
      </c>
      <c r="X58" s="18">
        <f t="shared" si="1"/>
        <v>9</v>
      </c>
      <c r="Y58" s="18">
        <f t="shared" si="2"/>
        <v>27</v>
      </c>
      <c r="Z58" s="18">
        <v>40.595999999999997</v>
      </c>
      <c r="AA58" s="16" t="s">
        <v>230</v>
      </c>
      <c r="AB58" s="18">
        <f t="shared" si="3"/>
        <v>9</v>
      </c>
      <c r="AC58" s="18">
        <f t="shared" si="0"/>
        <v>9</v>
      </c>
      <c r="AD58" s="16" t="s">
        <v>224</v>
      </c>
      <c r="AE58" s="29"/>
    </row>
    <row r="59" spans="1:31" ht="60" customHeight="1">
      <c r="A59" s="1">
        <v>55</v>
      </c>
      <c r="B59" s="16">
        <v>55</v>
      </c>
      <c r="C59" s="16" t="s">
        <v>296</v>
      </c>
      <c r="D59" s="16" t="s">
        <v>86</v>
      </c>
      <c r="E59" s="16" t="s">
        <v>254</v>
      </c>
      <c r="F59" s="16" t="s">
        <v>332</v>
      </c>
      <c r="G59" s="16" t="s">
        <v>256</v>
      </c>
      <c r="H59" s="16" t="s">
        <v>219</v>
      </c>
      <c r="I59" s="16" t="s">
        <v>298</v>
      </c>
      <c r="J59" s="16" t="s">
        <v>356</v>
      </c>
      <c r="K59" s="16" t="s">
        <v>222</v>
      </c>
      <c r="L59" s="5" t="s">
        <v>9</v>
      </c>
      <c r="M59" s="16">
        <v>265</v>
      </c>
      <c r="N59" s="13">
        <v>43340</v>
      </c>
      <c r="O59" s="14" t="s">
        <v>165</v>
      </c>
      <c r="P59" s="24">
        <v>43355</v>
      </c>
      <c r="Q59" s="16">
        <v>27826.1</v>
      </c>
      <c r="R59" s="16">
        <v>149.21</v>
      </c>
      <c r="S59" s="16">
        <v>0.13700000000000001</v>
      </c>
      <c r="T59" s="16">
        <v>149.21</v>
      </c>
      <c r="U59" s="18">
        <v>10.49</v>
      </c>
      <c r="V59" s="18">
        <v>67.66</v>
      </c>
      <c r="W59" s="18">
        <v>18</v>
      </c>
      <c r="X59" s="18">
        <f t="shared" si="1"/>
        <v>9</v>
      </c>
      <c r="Y59" s="18">
        <f t="shared" si="2"/>
        <v>27</v>
      </c>
      <c r="Z59" s="18">
        <v>40.595999999999997</v>
      </c>
      <c r="AA59" s="16" t="s">
        <v>230</v>
      </c>
      <c r="AB59" s="18">
        <f t="shared" si="3"/>
        <v>9</v>
      </c>
      <c r="AC59" s="18">
        <f t="shared" si="0"/>
        <v>9</v>
      </c>
      <c r="AD59" s="16" t="s">
        <v>215</v>
      </c>
      <c r="AE59" s="29"/>
    </row>
    <row r="60" spans="1:31" ht="60" customHeight="1">
      <c r="A60" s="1">
        <v>56</v>
      </c>
      <c r="B60" s="16">
        <v>56</v>
      </c>
      <c r="C60" s="16" t="s">
        <v>296</v>
      </c>
      <c r="D60" s="16" t="s">
        <v>87</v>
      </c>
      <c r="E60" s="16" t="s">
        <v>254</v>
      </c>
      <c r="F60" s="16" t="s">
        <v>332</v>
      </c>
      <c r="G60" s="16" t="s">
        <v>256</v>
      </c>
      <c r="H60" s="16" t="s">
        <v>219</v>
      </c>
      <c r="I60" s="16" t="s">
        <v>298</v>
      </c>
      <c r="J60" s="16" t="s">
        <v>356</v>
      </c>
      <c r="K60" s="16" t="s">
        <v>222</v>
      </c>
      <c r="L60" s="5" t="s">
        <v>9</v>
      </c>
      <c r="M60" s="16">
        <v>265</v>
      </c>
      <c r="N60" s="13">
        <v>43340</v>
      </c>
      <c r="O60" s="14" t="s">
        <v>166</v>
      </c>
      <c r="P60" s="24">
        <v>43355</v>
      </c>
      <c r="Q60" s="16">
        <v>32692.3</v>
      </c>
      <c r="R60" s="16">
        <v>149.21</v>
      </c>
      <c r="S60" s="16">
        <v>0.13700000000000001</v>
      </c>
      <c r="T60" s="16">
        <v>149.21</v>
      </c>
      <c r="U60" s="18">
        <v>10.49</v>
      </c>
      <c r="V60" s="18">
        <v>67.66</v>
      </c>
      <c r="W60" s="18">
        <v>18</v>
      </c>
      <c r="X60" s="18">
        <f t="shared" si="1"/>
        <v>9</v>
      </c>
      <c r="Y60" s="18">
        <f t="shared" si="2"/>
        <v>27</v>
      </c>
      <c r="Z60" s="18">
        <v>40.595999999999997</v>
      </c>
      <c r="AA60" s="16" t="s">
        <v>230</v>
      </c>
      <c r="AB60" s="18">
        <f t="shared" si="3"/>
        <v>9</v>
      </c>
      <c r="AC60" s="18">
        <f t="shared" si="0"/>
        <v>9</v>
      </c>
      <c r="AD60" s="16" t="s">
        <v>224</v>
      </c>
      <c r="AE60" s="29"/>
    </row>
    <row r="61" spans="1:31" ht="60" customHeight="1">
      <c r="A61" s="1">
        <v>57</v>
      </c>
      <c r="B61" s="16">
        <v>57</v>
      </c>
      <c r="C61" s="16" t="s">
        <v>296</v>
      </c>
      <c r="D61" s="16" t="s">
        <v>88</v>
      </c>
      <c r="E61" s="16" t="s">
        <v>254</v>
      </c>
      <c r="F61" s="16" t="s">
        <v>332</v>
      </c>
      <c r="G61" s="16" t="s">
        <v>256</v>
      </c>
      <c r="H61" s="16" t="s">
        <v>219</v>
      </c>
      <c r="I61" s="16" t="s">
        <v>298</v>
      </c>
      <c r="J61" s="16" t="s">
        <v>356</v>
      </c>
      <c r="K61" s="16" t="s">
        <v>222</v>
      </c>
      <c r="L61" s="5" t="s">
        <v>9</v>
      </c>
      <c r="M61" s="16">
        <v>265</v>
      </c>
      <c r="N61" s="13">
        <v>43340</v>
      </c>
      <c r="O61" s="14" t="s">
        <v>167</v>
      </c>
      <c r="P61" s="24">
        <v>43355</v>
      </c>
      <c r="Q61" s="16">
        <v>32657.3</v>
      </c>
      <c r="R61" s="16">
        <v>149.21</v>
      </c>
      <c r="S61" s="16">
        <v>0.13700000000000001</v>
      </c>
      <c r="T61" s="16">
        <v>149.21</v>
      </c>
      <c r="U61" s="18">
        <v>10.49</v>
      </c>
      <c r="V61" s="18">
        <v>67.66</v>
      </c>
      <c r="W61" s="18">
        <v>18</v>
      </c>
      <c r="X61" s="18">
        <f t="shared" si="1"/>
        <v>9</v>
      </c>
      <c r="Y61" s="18">
        <f t="shared" si="2"/>
        <v>27</v>
      </c>
      <c r="Z61" s="18">
        <v>40.595999999999997</v>
      </c>
      <c r="AA61" s="16" t="s">
        <v>230</v>
      </c>
      <c r="AB61" s="18">
        <f t="shared" si="3"/>
        <v>9</v>
      </c>
      <c r="AC61" s="18">
        <f t="shared" si="0"/>
        <v>9</v>
      </c>
      <c r="AD61" s="16" t="s">
        <v>224</v>
      </c>
      <c r="AE61" s="29"/>
    </row>
    <row r="62" spans="1:31" ht="60" customHeight="1">
      <c r="A62" s="1">
        <v>58</v>
      </c>
      <c r="B62" s="16">
        <v>58</v>
      </c>
      <c r="C62" s="16" t="s">
        <v>296</v>
      </c>
      <c r="D62" s="16" t="s">
        <v>89</v>
      </c>
      <c r="E62" s="16" t="s">
        <v>254</v>
      </c>
      <c r="F62" s="16" t="s">
        <v>332</v>
      </c>
      <c r="G62" s="16" t="s">
        <v>256</v>
      </c>
      <c r="H62" s="16" t="s">
        <v>219</v>
      </c>
      <c r="I62" s="16" t="s">
        <v>298</v>
      </c>
      <c r="J62" s="16" t="s">
        <v>356</v>
      </c>
      <c r="K62" s="16" t="s">
        <v>222</v>
      </c>
      <c r="L62" s="5" t="s">
        <v>9</v>
      </c>
      <c r="M62" s="16">
        <v>265</v>
      </c>
      <c r="N62" s="13">
        <v>43340</v>
      </c>
      <c r="O62" s="14" t="s">
        <v>168</v>
      </c>
      <c r="P62" s="24">
        <v>43355</v>
      </c>
      <c r="Q62" s="16">
        <v>29301.3</v>
      </c>
      <c r="R62" s="16">
        <v>149.21</v>
      </c>
      <c r="S62" s="16">
        <v>0.13700000000000001</v>
      </c>
      <c r="T62" s="16">
        <v>149.21</v>
      </c>
      <c r="U62" s="18">
        <v>10.49</v>
      </c>
      <c r="V62" s="18">
        <v>67.66</v>
      </c>
      <c r="W62" s="18">
        <v>18</v>
      </c>
      <c r="X62" s="18">
        <f t="shared" si="1"/>
        <v>9</v>
      </c>
      <c r="Y62" s="18">
        <f t="shared" si="2"/>
        <v>27</v>
      </c>
      <c r="Z62" s="18">
        <v>40.595999999999997</v>
      </c>
      <c r="AA62" s="16" t="s">
        <v>230</v>
      </c>
      <c r="AB62" s="18">
        <f t="shared" si="3"/>
        <v>9</v>
      </c>
      <c r="AC62" s="18">
        <f t="shared" si="0"/>
        <v>9</v>
      </c>
      <c r="AD62" s="16" t="s">
        <v>215</v>
      </c>
      <c r="AE62" s="29"/>
    </row>
    <row r="63" spans="1:31" ht="60" customHeight="1">
      <c r="A63" s="1">
        <v>59</v>
      </c>
      <c r="B63" s="16">
        <v>59</v>
      </c>
      <c r="C63" s="16" t="s">
        <v>296</v>
      </c>
      <c r="D63" s="16" t="s">
        <v>90</v>
      </c>
      <c r="E63" s="16" t="s">
        <v>254</v>
      </c>
      <c r="F63" s="16" t="s">
        <v>332</v>
      </c>
      <c r="G63" s="16" t="s">
        <v>256</v>
      </c>
      <c r="H63" s="16" t="s">
        <v>219</v>
      </c>
      <c r="I63" s="16" t="s">
        <v>298</v>
      </c>
      <c r="J63" s="16" t="s">
        <v>356</v>
      </c>
      <c r="K63" s="16" t="s">
        <v>222</v>
      </c>
      <c r="L63" s="5" t="s">
        <v>9</v>
      </c>
      <c r="M63" s="16">
        <v>265</v>
      </c>
      <c r="N63" s="13">
        <v>43340</v>
      </c>
      <c r="O63" s="14" t="s">
        <v>169</v>
      </c>
      <c r="P63" s="24">
        <v>43355</v>
      </c>
      <c r="Q63" s="16">
        <v>30062.3</v>
      </c>
      <c r="R63" s="16">
        <v>149.21</v>
      </c>
      <c r="S63" s="16">
        <v>0.13700000000000001</v>
      </c>
      <c r="T63" s="16">
        <v>149.21</v>
      </c>
      <c r="U63" s="18">
        <v>10.49</v>
      </c>
      <c r="V63" s="18">
        <v>67.66</v>
      </c>
      <c r="W63" s="18">
        <v>18</v>
      </c>
      <c r="X63" s="18">
        <f t="shared" si="1"/>
        <v>9</v>
      </c>
      <c r="Y63" s="18">
        <f t="shared" si="2"/>
        <v>27</v>
      </c>
      <c r="Z63" s="18">
        <v>40.595999999999997</v>
      </c>
      <c r="AA63" s="16" t="s">
        <v>230</v>
      </c>
      <c r="AB63" s="18">
        <f t="shared" si="3"/>
        <v>9</v>
      </c>
      <c r="AC63" s="18">
        <f t="shared" si="0"/>
        <v>9</v>
      </c>
      <c r="AD63" s="16" t="s">
        <v>224</v>
      </c>
      <c r="AE63" s="29"/>
    </row>
    <row r="64" spans="1:31" ht="60" customHeight="1">
      <c r="A64" s="1">
        <v>60</v>
      </c>
      <c r="B64" s="16">
        <v>60</v>
      </c>
      <c r="C64" s="16" t="s">
        <v>296</v>
      </c>
      <c r="D64" s="16" t="s">
        <v>305</v>
      </c>
      <c r="E64" s="16" t="s">
        <v>254</v>
      </c>
      <c r="F64" s="16" t="s">
        <v>332</v>
      </c>
      <c r="G64" s="16" t="s">
        <v>256</v>
      </c>
      <c r="H64" s="16" t="s">
        <v>219</v>
      </c>
      <c r="I64" s="16" t="s">
        <v>298</v>
      </c>
      <c r="J64" s="16" t="s">
        <v>356</v>
      </c>
      <c r="K64" s="16" t="s">
        <v>222</v>
      </c>
      <c r="L64" s="5" t="s">
        <v>9</v>
      </c>
      <c r="M64" s="16">
        <v>265</v>
      </c>
      <c r="N64" s="13">
        <v>43342</v>
      </c>
      <c r="O64" s="14" t="s">
        <v>170</v>
      </c>
      <c r="P64" s="24">
        <v>43373</v>
      </c>
      <c r="Q64" s="16">
        <v>24626.400000000001</v>
      </c>
      <c r="R64" s="16">
        <v>149.21</v>
      </c>
      <c r="S64" s="16">
        <v>0.13700000000000001</v>
      </c>
      <c r="T64" s="16">
        <v>149.21</v>
      </c>
      <c r="U64" s="18">
        <v>10.49</v>
      </c>
      <c r="V64" s="18">
        <v>67.66</v>
      </c>
      <c r="W64" s="18">
        <v>18</v>
      </c>
      <c r="X64" s="18">
        <f t="shared" si="1"/>
        <v>9</v>
      </c>
      <c r="Y64" s="18">
        <f t="shared" si="2"/>
        <v>27</v>
      </c>
      <c r="Z64" s="18">
        <v>40.595999999999997</v>
      </c>
      <c r="AA64" s="16" t="s">
        <v>230</v>
      </c>
      <c r="AB64" s="18">
        <f t="shared" si="3"/>
        <v>9</v>
      </c>
      <c r="AC64" s="18">
        <f t="shared" si="0"/>
        <v>9</v>
      </c>
      <c r="AD64" s="16" t="s">
        <v>215</v>
      </c>
      <c r="AE64" s="29"/>
    </row>
    <row r="65" spans="1:31" ht="60" customHeight="1">
      <c r="A65" s="1">
        <v>61</v>
      </c>
      <c r="B65" s="16">
        <v>61</v>
      </c>
      <c r="C65" s="16" t="s">
        <v>296</v>
      </c>
      <c r="D65" s="16" t="s">
        <v>306</v>
      </c>
      <c r="E65" s="16" t="s">
        <v>254</v>
      </c>
      <c r="F65" s="16" t="s">
        <v>332</v>
      </c>
      <c r="G65" s="16" t="s">
        <v>256</v>
      </c>
      <c r="H65" s="16" t="s">
        <v>219</v>
      </c>
      <c r="I65" s="16" t="s">
        <v>298</v>
      </c>
      <c r="J65" s="16" t="s">
        <v>356</v>
      </c>
      <c r="K65" s="16" t="s">
        <v>222</v>
      </c>
      <c r="L65" s="5" t="s">
        <v>9</v>
      </c>
      <c r="M65" s="16">
        <v>265</v>
      </c>
      <c r="N65" s="13">
        <v>43341</v>
      </c>
      <c r="O65" s="14" t="s">
        <v>171</v>
      </c>
      <c r="P65" s="24">
        <v>43373</v>
      </c>
      <c r="Q65" s="16">
        <v>34248.800000000003</v>
      </c>
      <c r="R65" s="16">
        <v>149.21</v>
      </c>
      <c r="S65" s="16">
        <v>0.13700000000000001</v>
      </c>
      <c r="T65" s="16">
        <v>149.21</v>
      </c>
      <c r="U65" s="18">
        <v>10.49</v>
      </c>
      <c r="V65" s="18">
        <v>67.66</v>
      </c>
      <c r="W65" s="18">
        <v>18</v>
      </c>
      <c r="X65" s="18">
        <f t="shared" si="1"/>
        <v>9</v>
      </c>
      <c r="Y65" s="18">
        <f t="shared" si="2"/>
        <v>27</v>
      </c>
      <c r="Z65" s="18">
        <v>40.595999999999997</v>
      </c>
      <c r="AA65" s="16" t="s">
        <v>230</v>
      </c>
      <c r="AB65" s="18">
        <f t="shared" si="3"/>
        <v>9</v>
      </c>
      <c r="AC65" s="18">
        <f t="shared" si="0"/>
        <v>9</v>
      </c>
      <c r="AD65" s="16" t="s">
        <v>224</v>
      </c>
      <c r="AE65" s="29"/>
    </row>
    <row r="66" spans="1:31" ht="60" customHeight="1">
      <c r="A66" s="1">
        <v>62</v>
      </c>
      <c r="B66" s="16">
        <v>62</v>
      </c>
      <c r="C66" s="16" t="s">
        <v>296</v>
      </c>
      <c r="D66" s="16" t="s">
        <v>307</v>
      </c>
      <c r="E66" s="16" t="s">
        <v>254</v>
      </c>
      <c r="F66" s="16" t="s">
        <v>332</v>
      </c>
      <c r="G66" s="16" t="s">
        <v>256</v>
      </c>
      <c r="H66" s="16" t="s">
        <v>219</v>
      </c>
      <c r="I66" s="16" t="s">
        <v>298</v>
      </c>
      <c r="J66" s="16" t="s">
        <v>356</v>
      </c>
      <c r="K66" s="16" t="s">
        <v>222</v>
      </c>
      <c r="L66" s="5" t="s">
        <v>9</v>
      </c>
      <c r="M66" s="16">
        <v>265</v>
      </c>
      <c r="N66" s="13">
        <v>43350</v>
      </c>
      <c r="O66" s="14" t="s">
        <v>172</v>
      </c>
      <c r="P66" s="24">
        <v>43373</v>
      </c>
      <c r="Q66" s="16">
        <v>33671.9</v>
      </c>
      <c r="R66" s="16">
        <v>149.21</v>
      </c>
      <c r="S66" s="16">
        <v>0.13700000000000001</v>
      </c>
      <c r="T66" s="16">
        <v>149.21</v>
      </c>
      <c r="U66" s="18">
        <v>10.49</v>
      </c>
      <c r="V66" s="18">
        <v>67.66</v>
      </c>
      <c r="W66" s="18">
        <v>18</v>
      </c>
      <c r="X66" s="18">
        <f t="shared" si="1"/>
        <v>9</v>
      </c>
      <c r="Y66" s="18">
        <f t="shared" si="2"/>
        <v>27</v>
      </c>
      <c r="Z66" s="18">
        <v>40.595999999999997</v>
      </c>
      <c r="AA66" s="16" t="s">
        <v>230</v>
      </c>
      <c r="AB66" s="18">
        <f t="shared" si="3"/>
        <v>9</v>
      </c>
      <c r="AC66" s="18">
        <f t="shared" si="0"/>
        <v>9</v>
      </c>
      <c r="AD66" s="16" t="s">
        <v>224</v>
      </c>
      <c r="AE66" s="29"/>
    </row>
    <row r="67" spans="1:31" ht="60" customHeight="1">
      <c r="A67" s="1">
        <v>63</v>
      </c>
      <c r="B67" s="16">
        <v>63</v>
      </c>
      <c r="C67" s="16" t="s">
        <v>296</v>
      </c>
      <c r="D67" s="16" t="s">
        <v>308</v>
      </c>
      <c r="E67" s="16" t="s">
        <v>254</v>
      </c>
      <c r="F67" s="16" t="s">
        <v>332</v>
      </c>
      <c r="G67" s="16" t="s">
        <v>256</v>
      </c>
      <c r="H67" s="16" t="s">
        <v>219</v>
      </c>
      <c r="I67" s="16" t="s">
        <v>298</v>
      </c>
      <c r="J67" s="16" t="s">
        <v>356</v>
      </c>
      <c r="K67" s="16" t="s">
        <v>222</v>
      </c>
      <c r="L67" s="5" t="s">
        <v>9</v>
      </c>
      <c r="M67" s="16">
        <v>265</v>
      </c>
      <c r="N67" s="13">
        <v>43353</v>
      </c>
      <c r="O67" s="14" t="s">
        <v>173</v>
      </c>
      <c r="P67" s="24">
        <v>43373</v>
      </c>
      <c r="Q67" s="16">
        <v>20672</v>
      </c>
      <c r="R67" s="16">
        <v>149.21</v>
      </c>
      <c r="S67" s="16">
        <v>0.13700000000000001</v>
      </c>
      <c r="T67" s="16">
        <v>149.21</v>
      </c>
      <c r="U67" s="18">
        <v>10.49</v>
      </c>
      <c r="V67" s="18">
        <v>67.66</v>
      </c>
      <c r="W67" s="18">
        <v>18</v>
      </c>
      <c r="X67" s="18">
        <f t="shared" si="1"/>
        <v>9</v>
      </c>
      <c r="Y67" s="18">
        <f t="shared" si="2"/>
        <v>27</v>
      </c>
      <c r="Z67" s="18">
        <v>40.595999999999997</v>
      </c>
      <c r="AA67" s="16" t="s">
        <v>230</v>
      </c>
      <c r="AB67" s="18">
        <f t="shared" si="3"/>
        <v>9</v>
      </c>
      <c r="AC67" s="18">
        <f t="shared" si="0"/>
        <v>9</v>
      </c>
      <c r="AD67" s="16" t="s">
        <v>215</v>
      </c>
      <c r="AE67" s="29"/>
    </row>
    <row r="68" spans="1:31" ht="60" customHeight="1">
      <c r="A68" s="1">
        <v>64</v>
      </c>
      <c r="B68" s="16">
        <v>64</v>
      </c>
      <c r="C68" s="16" t="s">
        <v>296</v>
      </c>
      <c r="D68" s="16" t="s">
        <v>309</v>
      </c>
      <c r="E68" s="16" t="s">
        <v>254</v>
      </c>
      <c r="F68" s="16" t="s">
        <v>332</v>
      </c>
      <c r="G68" s="16" t="s">
        <v>256</v>
      </c>
      <c r="H68" s="16" t="s">
        <v>219</v>
      </c>
      <c r="I68" s="16" t="s">
        <v>298</v>
      </c>
      <c r="J68" s="16" t="s">
        <v>356</v>
      </c>
      <c r="K68" s="16" t="s">
        <v>222</v>
      </c>
      <c r="L68" s="5" t="s">
        <v>9</v>
      </c>
      <c r="M68" s="16">
        <v>265</v>
      </c>
      <c r="N68" s="13">
        <v>43353</v>
      </c>
      <c r="O68" s="14" t="s">
        <v>174</v>
      </c>
      <c r="P68" s="24">
        <v>43373</v>
      </c>
      <c r="Q68" s="16">
        <v>21877.4</v>
      </c>
      <c r="R68" s="16">
        <v>149.21</v>
      </c>
      <c r="S68" s="16">
        <v>0.13700000000000001</v>
      </c>
      <c r="T68" s="16">
        <v>149.21</v>
      </c>
      <c r="U68" s="18">
        <v>10.49</v>
      </c>
      <c r="V68" s="18">
        <v>67.66</v>
      </c>
      <c r="W68" s="18">
        <v>18</v>
      </c>
      <c r="X68" s="18">
        <f t="shared" si="1"/>
        <v>9</v>
      </c>
      <c r="Y68" s="18">
        <f t="shared" si="2"/>
        <v>27</v>
      </c>
      <c r="Z68" s="18">
        <v>40.595999999999997</v>
      </c>
      <c r="AA68" s="16" t="s">
        <v>230</v>
      </c>
      <c r="AB68" s="18">
        <f t="shared" si="3"/>
        <v>9</v>
      </c>
      <c r="AC68" s="18">
        <f t="shared" si="0"/>
        <v>9</v>
      </c>
      <c r="AD68" s="16" t="s">
        <v>215</v>
      </c>
      <c r="AE68" s="29"/>
    </row>
    <row r="69" spans="1:31" ht="60" customHeight="1">
      <c r="A69" s="1">
        <v>65</v>
      </c>
      <c r="B69" s="16">
        <v>65</v>
      </c>
      <c r="C69" s="16" t="s">
        <v>296</v>
      </c>
      <c r="D69" s="16" t="s">
        <v>310</v>
      </c>
      <c r="E69" s="16" t="s">
        <v>254</v>
      </c>
      <c r="F69" s="16" t="s">
        <v>332</v>
      </c>
      <c r="G69" s="16" t="s">
        <v>256</v>
      </c>
      <c r="H69" s="16" t="s">
        <v>219</v>
      </c>
      <c r="I69" s="16" t="s">
        <v>298</v>
      </c>
      <c r="J69" s="16" t="s">
        <v>356</v>
      </c>
      <c r="K69" s="16" t="s">
        <v>222</v>
      </c>
      <c r="L69" s="5" t="s">
        <v>9</v>
      </c>
      <c r="M69" s="16">
        <v>265</v>
      </c>
      <c r="N69" s="13">
        <v>43350</v>
      </c>
      <c r="O69" s="14" t="s">
        <v>175</v>
      </c>
      <c r="P69" s="24">
        <v>43373</v>
      </c>
      <c r="Q69" s="16">
        <v>25499.5</v>
      </c>
      <c r="R69" s="16">
        <v>149.21</v>
      </c>
      <c r="S69" s="16">
        <v>0.13700000000000001</v>
      </c>
      <c r="T69" s="16">
        <v>149.21</v>
      </c>
      <c r="U69" s="18">
        <v>10.49</v>
      </c>
      <c r="V69" s="18">
        <v>67.66</v>
      </c>
      <c r="W69" s="18">
        <v>18</v>
      </c>
      <c r="X69" s="18">
        <f t="shared" si="1"/>
        <v>9</v>
      </c>
      <c r="Y69" s="18">
        <f t="shared" si="2"/>
        <v>27</v>
      </c>
      <c r="Z69" s="18">
        <v>40.595999999999997</v>
      </c>
      <c r="AA69" s="16" t="s">
        <v>230</v>
      </c>
      <c r="AB69" s="18">
        <f t="shared" si="3"/>
        <v>9</v>
      </c>
      <c r="AC69" s="18">
        <f t="shared" si="0"/>
        <v>9</v>
      </c>
      <c r="AD69" s="16" t="s">
        <v>215</v>
      </c>
      <c r="AE69" s="29"/>
    </row>
    <row r="70" spans="1:31" ht="60" customHeight="1">
      <c r="A70" s="1">
        <v>66</v>
      </c>
      <c r="B70" s="16">
        <v>66</v>
      </c>
      <c r="C70" s="16" t="s">
        <v>296</v>
      </c>
      <c r="D70" s="16" t="s">
        <v>311</v>
      </c>
      <c r="E70" s="16" t="s">
        <v>254</v>
      </c>
      <c r="F70" s="16" t="s">
        <v>332</v>
      </c>
      <c r="G70" s="16" t="s">
        <v>256</v>
      </c>
      <c r="H70" s="16" t="s">
        <v>219</v>
      </c>
      <c r="I70" s="16" t="s">
        <v>298</v>
      </c>
      <c r="J70" s="16" t="s">
        <v>356</v>
      </c>
      <c r="K70" s="16" t="s">
        <v>222</v>
      </c>
      <c r="L70" s="5" t="s">
        <v>9</v>
      </c>
      <c r="M70" s="16">
        <v>265</v>
      </c>
      <c r="N70" s="13">
        <v>43350</v>
      </c>
      <c r="O70" s="14" t="s">
        <v>176</v>
      </c>
      <c r="P70" s="24">
        <v>43373</v>
      </c>
      <c r="Q70" s="16">
        <v>25527.9</v>
      </c>
      <c r="R70" s="16">
        <v>149.21</v>
      </c>
      <c r="S70" s="16">
        <v>0.13700000000000001</v>
      </c>
      <c r="T70" s="16">
        <v>149.21</v>
      </c>
      <c r="U70" s="18">
        <v>10.49</v>
      </c>
      <c r="V70" s="18">
        <v>67.66</v>
      </c>
      <c r="W70" s="18">
        <v>18</v>
      </c>
      <c r="X70" s="18">
        <f t="shared" si="1"/>
        <v>9</v>
      </c>
      <c r="Y70" s="18">
        <f t="shared" si="2"/>
        <v>27</v>
      </c>
      <c r="Z70" s="18">
        <v>40.595999999999997</v>
      </c>
      <c r="AA70" s="16" t="s">
        <v>230</v>
      </c>
      <c r="AB70" s="18">
        <f t="shared" si="3"/>
        <v>9</v>
      </c>
      <c r="AC70" s="18">
        <f t="shared" ref="AC70:AC133" si="4">AB70</f>
        <v>9</v>
      </c>
      <c r="AD70" s="16" t="s">
        <v>215</v>
      </c>
      <c r="AE70" s="29"/>
    </row>
    <row r="71" spans="1:31" ht="60" customHeight="1">
      <c r="A71" s="1">
        <v>67</v>
      </c>
      <c r="B71" s="16">
        <v>67</v>
      </c>
      <c r="C71" s="16" t="s">
        <v>296</v>
      </c>
      <c r="D71" s="16" t="s">
        <v>312</v>
      </c>
      <c r="E71" s="16" t="s">
        <v>254</v>
      </c>
      <c r="F71" s="16" t="s">
        <v>332</v>
      </c>
      <c r="G71" s="16" t="s">
        <v>256</v>
      </c>
      <c r="H71" s="16" t="s">
        <v>219</v>
      </c>
      <c r="I71" s="16" t="s">
        <v>298</v>
      </c>
      <c r="J71" s="16" t="s">
        <v>356</v>
      </c>
      <c r="K71" s="16" t="s">
        <v>222</v>
      </c>
      <c r="L71" s="5" t="s">
        <v>9</v>
      </c>
      <c r="M71" s="16">
        <v>265</v>
      </c>
      <c r="N71" s="13">
        <v>43354</v>
      </c>
      <c r="O71" s="14" t="s">
        <v>177</v>
      </c>
      <c r="P71" s="24">
        <v>43373</v>
      </c>
      <c r="Q71" s="16">
        <v>25930.6</v>
      </c>
      <c r="R71" s="16">
        <v>149.21</v>
      </c>
      <c r="S71" s="16">
        <v>0.13700000000000001</v>
      </c>
      <c r="T71" s="16">
        <v>149.21</v>
      </c>
      <c r="U71" s="18">
        <v>10.49</v>
      </c>
      <c r="V71" s="18">
        <v>67.66</v>
      </c>
      <c r="W71" s="18">
        <v>18</v>
      </c>
      <c r="X71" s="18">
        <f t="shared" si="1"/>
        <v>9</v>
      </c>
      <c r="Y71" s="18">
        <f t="shared" si="2"/>
        <v>27</v>
      </c>
      <c r="Z71" s="18">
        <v>40.595999999999997</v>
      </c>
      <c r="AA71" s="16" t="s">
        <v>230</v>
      </c>
      <c r="AB71" s="18">
        <f t="shared" si="3"/>
        <v>9</v>
      </c>
      <c r="AC71" s="18">
        <f t="shared" si="4"/>
        <v>9</v>
      </c>
      <c r="AD71" s="16" t="s">
        <v>215</v>
      </c>
      <c r="AE71" s="29"/>
    </row>
    <row r="72" spans="1:31" ht="60" customHeight="1">
      <c r="A72" s="1">
        <v>68</v>
      </c>
      <c r="B72" s="16">
        <v>68</v>
      </c>
      <c r="C72" s="16" t="s">
        <v>296</v>
      </c>
      <c r="D72" s="16" t="s">
        <v>313</v>
      </c>
      <c r="E72" s="16" t="s">
        <v>254</v>
      </c>
      <c r="F72" s="16" t="s">
        <v>332</v>
      </c>
      <c r="G72" s="16" t="s">
        <v>256</v>
      </c>
      <c r="H72" s="16" t="s">
        <v>219</v>
      </c>
      <c r="I72" s="16" t="s">
        <v>298</v>
      </c>
      <c r="J72" s="16" t="s">
        <v>356</v>
      </c>
      <c r="K72" s="16" t="s">
        <v>222</v>
      </c>
      <c r="L72" s="5" t="s">
        <v>9</v>
      </c>
      <c r="M72" s="16">
        <v>265</v>
      </c>
      <c r="N72" s="13">
        <v>43350</v>
      </c>
      <c r="O72" s="14" t="s">
        <v>178</v>
      </c>
      <c r="P72" s="24">
        <v>43373</v>
      </c>
      <c r="Q72" s="16">
        <v>33512.5</v>
      </c>
      <c r="R72" s="16">
        <v>149.21</v>
      </c>
      <c r="S72" s="16">
        <v>0.13700000000000001</v>
      </c>
      <c r="T72" s="16">
        <v>149.21</v>
      </c>
      <c r="U72" s="18">
        <v>10.49</v>
      </c>
      <c r="V72" s="18">
        <v>67.66</v>
      </c>
      <c r="W72" s="18">
        <v>18</v>
      </c>
      <c r="X72" s="18">
        <f t="shared" si="1"/>
        <v>9</v>
      </c>
      <c r="Y72" s="18">
        <f t="shared" si="2"/>
        <v>27</v>
      </c>
      <c r="Z72" s="18">
        <v>40.595999999999997</v>
      </c>
      <c r="AA72" s="16" t="s">
        <v>230</v>
      </c>
      <c r="AB72" s="18">
        <f t="shared" si="3"/>
        <v>9</v>
      </c>
      <c r="AC72" s="18">
        <f t="shared" si="4"/>
        <v>9</v>
      </c>
      <c r="AD72" s="16" t="s">
        <v>224</v>
      </c>
      <c r="AE72" s="29"/>
    </row>
    <row r="73" spans="1:31" ht="60" customHeight="1">
      <c r="A73" s="1">
        <v>69</v>
      </c>
      <c r="B73" s="16">
        <v>69</v>
      </c>
      <c r="C73" s="16" t="s">
        <v>296</v>
      </c>
      <c r="D73" s="16" t="s">
        <v>314</v>
      </c>
      <c r="E73" s="16" t="s">
        <v>254</v>
      </c>
      <c r="F73" s="16" t="s">
        <v>332</v>
      </c>
      <c r="G73" s="16" t="s">
        <v>256</v>
      </c>
      <c r="H73" s="16" t="s">
        <v>219</v>
      </c>
      <c r="I73" s="16" t="s">
        <v>298</v>
      </c>
      <c r="J73" s="16" t="s">
        <v>356</v>
      </c>
      <c r="K73" s="16" t="s">
        <v>222</v>
      </c>
      <c r="L73" s="5" t="s">
        <v>9</v>
      </c>
      <c r="M73" s="16">
        <v>265</v>
      </c>
      <c r="N73" s="13">
        <v>43342</v>
      </c>
      <c r="O73" s="14" t="s">
        <v>179</v>
      </c>
      <c r="P73" s="24">
        <v>43373</v>
      </c>
      <c r="Q73" s="16">
        <v>26072.799999999999</v>
      </c>
      <c r="R73" s="16">
        <v>149.21</v>
      </c>
      <c r="S73" s="16">
        <v>0.13700000000000001</v>
      </c>
      <c r="T73" s="16">
        <v>149.21</v>
      </c>
      <c r="U73" s="18">
        <v>10.49</v>
      </c>
      <c r="V73" s="18">
        <v>67.66</v>
      </c>
      <c r="W73" s="18">
        <v>18</v>
      </c>
      <c r="X73" s="18">
        <f t="shared" si="1"/>
        <v>9</v>
      </c>
      <c r="Y73" s="18">
        <f t="shared" si="2"/>
        <v>27</v>
      </c>
      <c r="Z73" s="18">
        <v>40.595999999999997</v>
      </c>
      <c r="AA73" s="16" t="s">
        <v>230</v>
      </c>
      <c r="AB73" s="18">
        <f t="shared" si="3"/>
        <v>9</v>
      </c>
      <c r="AC73" s="18">
        <f t="shared" si="4"/>
        <v>9</v>
      </c>
      <c r="AD73" s="16" t="s">
        <v>215</v>
      </c>
      <c r="AE73" s="29"/>
    </row>
    <row r="74" spans="1:31" ht="60" customHeight="1">
      <c r="A74" s="1">
        <v>70</v>
      </c>
      <c r="B74" s="16">
        <v>70</v>
      </c>
      <c r="C74" s="16" t="s">
        <v>296</v>
      </c>
      <c r="D74" s="16" t="s">
        <v>315</v>
      </c>
      <c r="E74" s="16" t="s">
        <v>254</v>
      </c>
      <c r="F74" s="16" t="s">
        <v>332</v>
      </c>
      <c r="G74" s="16" t="s">
        <v>256</v>
      </c>
      <c r="H74" s="16" t="s">
        <v>219</v>
      </c>
      <c r="I74" s="16" t="s">
        <v>298</v>
      </c>
      <c r="J74" s="16" t="s">
        <v>356</v>
      </c>
      <c r="K74" s="16" t="s">
        <v>222</v>
      </c>
      <c r="L74" s="5" t="s">
        <v>9</v>
      </c>
      <c r="M74" s="16">
        <v>265</v>
      </c>
      <c r="N74" s="13">
        <v>43342</v>
      </c>
      <c r="O74" s="14" t="s">
        <v>180</v>
      </c>
      <c r="P74" s="24">
        <v>43373</v>
      </c>
      <c r="Q74" s="16">
        <v>30524</v>
      </c>
      <c r="R74" s="16">
        <v>149.21</v>
      </c>
      <c r="S74" s="16">
        <v>0.13700000000000001</v>
      </c>
      <c r="T74" s="16">
        <v>149.21</v>
      </c>
      <c r="U74" s="18">
        <v>10.49</v>
      </c>
      <c r="V74" s="18">
        <v>67.66</v>
      </c>
      <c r="W74" s="18">
        <v>18</v>
      </c>
      <c r="X74" s="18">
        <f t="shared" ref="X74:X137" si="5">W74/2</f>
        <v>9</v>
      </c>
      <c r="Y74" s="18">
        <f t="shared" ref="Y74:Y137" si="6">W74+X74</f>
        <v>27</v>
      </c>
      <c r="Z74" s="18">
        <v>40.595999999999997</v>
      </c>
      <c r="AA74" s="16" t="s">
        <v>230</v>
      </c>
      <c r="AB74" s="18">
        <f t="shared" ref="AB74:AB137" si="7">X74</f>
        <v>9</v>
      </c>
      <c r="AC74" s="18">
        <f t="shared" si="4"/>
        <v>9</v>
      </c>
      <c r="AD74" s="16" t="s">
        <v>224</v>
      </c>
      <c r="AE74" s="29"/>
    </row>
    <row r="75" spans="1:31" ht="60" customHeight="1">
      <c r="A75" s="1">
        <v>71</v>
      </c>
      <c r="B75" s="16">
        <v>71</v>
      </c>
      <c r="C75" s="16" t="s">
        <v>296</v>
      </c>
      <c r="D75" s="16" t="s">
        <v>316</v>
      </c>
      <c r="E75" s="16" t="s">
        <v>254</v>
      </c>
      <c r="F75" s="16" t="s">
        <v>332</v>
      </c>
      <c r="G75" s="16" t="s">
        <v>256</v>
      </c>
      <c r="H75" s="16" t="s">
        <v>219</v>
      </c>
      <c r="I75" s="16" t="s">
        <v>298</v>
      </c>
      <c r="J75" s="16" t="s">
        <v>356</v>
      </c>
      <c r="K75" s="16" t="s">
        <v>222</v>
      </c>
      <c r="L75" s="5" t="s">
        <v>9</v>
      </c>
      <c r="M75" s="16">
        <v>265</v>
      </c>
      <c r="N75" s="13">
        <v>43341</v>
      </c>
      <c r="O75" s="14" t="s">
        <v>181</v>
      </c>
      <c r="P75" s="24">
        <v>43373</v>
      </c>
      <c r="Q75" s="16">
        <v>32318.2</v>
      </c>
      <c r="R75" s="16">
        <v>149.21</v>
      </c>
      <c r="S75" s="16">
        <v>0.13700000000000001</v>
      </c>
      <c r="T75" s="16">
        <v>149.21</v>
      </c>
      <c r="U75" s="18">
        <v>10.49</v>
      </c>
      <c r="V75" s="18">
        <v>67.66</v>
      </c>
      <c r="W75" s="18">
        <v>18</v>
      </c>
      <c r="X75" s="18">
        <f t="shared" si="5"/>
        <v>9</v>
      </c>
      <c r="Y75" s="18">
        <f t="shared" si="6"/>
        <v>27</v>
      </c>
      <c r="Z75" s="18">
        <v>40.595999999999997</v>
      </c>
      <c r="AA75" s="16" t="s">
        <v>230</v>
      </c>
      <c r="AB75" s="18">
        <f t="shared" si="7"/>
        <v>9</v>
      </c>
      <c r="AC75" s="18">
        <f t="shared" si="4"/>
        <v>9</v>
      </c>
      <c r="AD75" s="16" t="s">
        <v>224</v>
      </c>
      <c r="AE75" s="29"/>
    </row>
    <row r="76" spans="1:31" ht="60" customHeight="1">
      <c r="A76" s="1">
        <v>72</v>
      </c>
      <c r="B76" s="16">
        <v>72</v>
      </c>
      <c r="C76" s="16" t="s">
        <v>296</v>
      </c>
      <c r="D76" s="16" t="s">
        <v>317</v>
      </c>
      <c r="E76" s="16" t="s">
        <v>254</v>
      </c>
      <c r="F76" s="16" t="s">
        <v>332</v>
      </c>
      <c r="G76" s="16" t="s">
        <v>256</v>
      </c>
      <c r="H76" s="16" t="s">
        <v>219</v>
      </c>
      <c r="I76" s="16" t="s">
        <v>298</v>
      </c>
      <c r="J76" s="16" t="s">
        <v>356</v>
      </c>
      <c r="K76" s="16" t="s">
        <v>222</v>
      </c>
      <c r="L76" s="5" t="s">
        <v>9</v>
      </c>
      <c r="M76" s="16">
        <v>265</v>
      </c>
      <c r="N76" s="13">
        <v>43353</v>
      </c>
      <c r="O76" s="14" t="s">
        <v>182</v>
      </c>
      <c r="P76" s="24">
        <v>43373</v>
      </c>
      <c r="Q76" s="16">
        <v>33269.599999999999</v>
      </c>
      <c r="R76" s="16">
        <v>149.21</v>
      </c>
      <c r="S76" s="16">
        <v>0.13700000000000001</v>
      </c>
      <c r="T76" s="16">
        <v>149.21</v>
      </c>
      <c r="U76" s="18">
        <v>10.49</v>
      </c>
      <c r="V76" s="18">
        <v>67.66</v>
      </c>
      <c r="W76" s="18">
        <v>18</v>
      </c>
      <c r="X76" s="18">
        <f t="shared" si="5"/>
        <v>9</v>
      </c>
      <c r="Y76" s="18">
        <f t="shared" si="6"/>
        <v>27</v>
      </c>
      <c r="Z76" s="18">
        <v>40.595999999999997</v>
      </c>
      <c r="AA76" s="16" t="s">
        <v>230</v>
      </c>
      <c r="AB76" s="18">
        <f t="shared" si="7"/>
        <v>9</v>
      </c>
      <c r="AC76" s="18">
        <f t="shared" si="4"/>
        <v>9</v>
      </c>
      <c r="AD76" s="16" t="s">
        <v>224</v>
      </c>
      <c r="AE76" s="29"/>
    </row>
    <row r="77" spans="1:31" ht="60" customHeight="1">
      <c r="A77" s="1">
        <v>73</v>
      </c>
      <c r="B77" s="16">
        <v>73</v>
      </c>
      <c r="C77" s="16" t="s">
        <v>296</v>
      </c>
      <c r="D77" s="16" t="s">
        <v>318</v>
      </c>
      <c r="E77" s="16" t="s">
        <v>254</v>
      </c>
      <c r="F77" s="16" t="s">
        <v>332</v>
      </c>
      <c r="G77" s="16" t="s">
        <v>256</v>
      </c>
      <c r="H77" s="16" t="s">
        <v>219</v>
      </c>
      <c r="I77" s="16" t="s">
        <v>298</v>
      </c>
      <c r="J77" s="16" t="s">
        <v>356</v>
      </c>
      <c r="K77" s="16" t="s">
        <v>222</v>
      </c>
      <c r="L77" s="5" t="s">
        <v>9</v>
      </c>
      <c r="M77" s="16">
        <v>265</v>
      </c>
      <c r="N77" s="13">
        <v>43350</v>
      </c>
      <c r="O77" s="14" t="s">
        <v>183</v>
      </c>
      <c r="P77" s="24">
        <v>43373</v>
      </c>
      <c r="Q77" s="16">
        <v>25376.5</v>
      </c>
      <c r="R77" s="16">
        <v>149.21</v>
      </c>
      <c r="S77" s="16">
        <v>0.13700000000000001</v>
      </c>
      <c r="T77" s="16">
        <v>149.21</v>
      </c>
      <c r="U77" s="18">
        <v>10.49</v>
      </c>
      <c r="V77" s="18">
        <v>67.66</v>
      </c>
      <c r="W77" s="18">
        <v>18</v>
      </c>
      <c r="X77" s="18">
        <f t="shared" si="5"/>
        <v>9</v>
      </c>
      <c r="Y77" s="18">
        <f t="shared" si="6"/>
        <v>27</v>
      </c>
      <c r="Z77" s="18">
        <v>40.595999999999997</v>
      </c>
      <c r="AA77" s="16" t="s">
        <v>230</v>
      </c>
      <c r="AB77" s="18">
        <f t="shared" si="7"/>
        <v>9</v>
      </c>
      <c r="AC77" s="18">
        <f t="shared" si="4"/>
        <v>9</v>
      </c>
      <c r="AD77" s="16" t="s">
        <v>215</v>
      </c>
      <c r="AE77" s="29"/>
    </row>
    <row r="78" spans="1:31" ht="60" customHeight="1">
      <c r="A78" s="1">
        <v>74</v>
      </c>
      <c r="B78" s="16">
        <v>74</v>
      </c>
      <c r="C78" s="16" t="s">
        <v>296</v>
      </c>
      <c r="D78" s="16" t="s">
        <v>319</v>
      </c>
      <c r="E78" s="16" t="s">
        <v>254</v>
      </c>
      <c r="F78" s="16" t="s">
        <v>332</v>
      </c>
      <c r="G78" s="16" t="s">
        <v>256</v>
      </c>
      <c r="H78" s="16" t="s">
        <v>219</v>
      </c>
      <c r="I78" s="16" t="s">
        <v>298</v>
      </c>
      <c r="J78" s="16" t="s">
        <v>356</v>
      </c>
      <c r="K78" s="16" t="s">
        <v>222</v>
      </c>
      <c r="L78" s="5" t="s">
        <v>9</v>
      </c>
      <c r="M78" s="16">
        <v>265</v>
      </c>
      <c r="N78" s="13">
        <v>43350</v>
      </c>
      <c r="O78" s="14" t="s">
        <v>184</v>
      </c>
      <c r="P78" s="24">
        <v>43373</v>
      </c>
      <c r="Q78" s="16">
        <v>39181</v>
      </c>
      <c r="R78" s="16">
        <v>149.21</v>
      </c>
      <c r="S78" s="16">
        <v>0.13700000000000001</v>
      </c>
      <c r="T78" s="16">
        <v>149.21</v>
      </c>
      <c r="U78" s="18">
        <v>10.49</v>
      </c>
      <c r="V78" s="18">
        <v>67.66</v>
      </c>
      <c r="W78" s="18">
        <v>18</v>
      </c>
      <c r="X78" s="18">
        <f t="shared" si="5"/>
        <v>9</v>
      </c>
      <c r="Y78" s="18">
        <f t="shared" si="6"/>
        <v>27</v>
      </c>
      <c r="Z78" s="18">
        <v>40.595999999999997</v>
      </c>
      <c r="AA78" s="16" t="s">
        <v>230</v>
      </c>
      <c r="AB78" s="18">
        <f t="shared" si="7"/>
        <v>9</v>
      </c>
      <c r="AC78" s="18">
        <f t="shared" si="4"/>
        <v>9</v>
      </c>
      <c r="AD78" s="16" t="s">
        <v>224</v>
      </c>
      <c r="AE78" s="29"/>
    </row>
    <row r="79" spans="1:31" ht="60" customHeight="1">
      <c r="A79" s="1">
        <v>75</v>
      </c>
      <c r="B79" s="16">
        <v>75</v>
      </c>
      <c r="C79" s="16" t="s">
        <v>296</v>
      </c>
      <c r="D79" s="16" t="s">
        <v>320</v>
      </c>
      <c r="E79" s="16" t="s">
        <v>254</v>
      </c>
      <c r="F79" s="16" t="s">
        <v>332</v>
      </c>
      <c r="G79" s="16" t="s">
        <v>256</v>
      </c>
      <c r="H79" s="16" t="s">
        <v>219</v>
      </c>
      <c r="I79" s="16" t="s">
        <v>298</v>
      </c>
      <c r="J79" s="16" t="s">
        <v>356</v>
      </c>
      <c r="K79" s="16" t="s">
        <v>222</v>
      </c>
      <c r="L79" s="5" t="s">
        <v>9</v>
      </c>
      <c r="M79" s="16">
        <v>265</v>
      </c>
      <c r="N79" s="13">
        <v>43353</v>
      </c>
      <c r="O79" s="14" t="s">
        <v>185</v>
      </c>
      <c r="P79" s="24">
        <v>43373</v>
      </c>
      <c r="Q79" s="16">
        <v>34849.199999999997</v>
      </c>
      <c r="R79" s="16">
        <v>149.21</v>
      </c>
      <c r="S79" s="16">
        <v>0.13700000000000001</v>
      </c>
      <c r="T79" s="16">
        <v>149.21</v>
      </c>
      <c r="U79" s="18">
        <v>10.49</v>
      </c>
      <c r="V79" s="18">
        <v>67.66</v>
      </c>
      <c r="W79" s="18">
        <v>18</v>
      </c>
      <c r="X79" s="18">
        <f t="shared" si="5"/>
        <v>9</v>
      </c>
      <c r="Y79" s="18">
        <f t="shared" si="6"/>
        <v>27</v>
      </c>
      <c r="Z79" s="18">
        <v>40.595999999999997</v>
      </c>
      <c r="AA79" s="16" t="s">
        <v>230</v>
      </c>
      <c r="AB79" s="18">
        <f t="shared" si="7"/>
        <v>9</v>
      </c>
      <c r="AC79" s="18">
        <f t="shared" si="4"/>
        <v>9</v>
      </c>
      <c r="AD79" s="16" t="s">
        <v>224</v>
      </c>
      <c r="AE79" s="29"/>
    </row>
    <row r="80" spans="1:31" ht="60" customHeight="1">
      <c r="A80" s="1">
        <v>76</v>
      </c>
      <c r="B80" s="16">
        <v>76</v>
      </c>
      <c r="C80" s="16" t="s">
        <v>296</v>
      </c>
      <c r="D80" s="16" t="s">
        <v>321</v>
      </c>
      <c r="E80" s="16" t="s">
        <v>254</v>
      </c>
      <c r="F80" s="16" t="s">
        <v>332</v>
      </c>
      <c r="G80" s="16" t="s">
        <v>256</v>
      </c>
      <c r="H80" s="16" t="s">
        <v>219</v>
      </c>
      <c r="I80" s="16" t="s">
        <v>298</v>
      </c>
      <c r="J80" s="16" t="s">
        <v>356</v>
      </c>
      <c r="K80" s="16" t="s">
        <v>222</v>
      </c>
      <c r="L80" s="5" t="s">
        <v>9</v>
      </c>
      <c r="M80" s="16">
        <v>265</v>
      </c>
      <c r="N80" s="13">
        <v>43350</v>
      </c>
      <c r="O80" s="14" t="s">
        <v>186</v>
      </c>
      <c r="P80" s="24">
        <v>43373</v>
      </c>
      <c r="Q80" s="16">
        <v>35808.9</v>
      </c>
      <c r="R80" s="16">
        <v>149.21</v>
      </c>
      <c r="S80" s="16">
        <v>0.13700000000000001</v>
      </c>
      <c r="T80" s="16">
        <v>149.21</v>
      </c>
      <c r="U80" s="18">
        <v>10.49</v>
      </c>
      <c r="V80" s="18">
        <v>67.66</v>
      </c>
      <c r="W80" s="18">
        <v>18</v>
      </c>
      <c r="X80" s="18">
        <f t="shared" si="5"/>
        <v>9</v>
      </c>
      <c r="Y80" s="18">
        <f t="shared" si="6"/>
        <v>27</v>
      </c>
      <c r="Z80" s="18">
        <v>40.595999999999997</v>
      </c>
      <c r="AA80" s="16" t="s">
        <v>230</v>
      </c>
      <c r="AB80" s="18">
        <f t="shared" si="7"/>
        <v>9</v>
      </c>
      <c r="AC80" s="18">
        <f t="shared" si="4"/>
        <v>9</v>
      </c>
      <c r="AD80" s="16" t="s">
        <v>224</v>
      </c>
      <c r="AE80" s="29"/>
    </row>
    <row r="81" spans="1:31" ht="60" customHeight="1">
      <c r="A81" s="1">
        <v>77</v>
      </c>
      <c r="B81" s="16">
        <v>77</v>
      </c>
      <c r="C81" s="16" t="s">
        <v>296</v>
      </c>
      <c r="D81" s="16" t="s">
        <v>322</v>
      </c>
      <c r="E81" s="16" t="s">
        <v>254</v>
      </c>
      <c r="F81" s="16" t="s">
        <v>332</v>
      </c>
      <c r="G81" s="16" t="s">
        <v>256</v>
      </c>
      <c r="H81" s="16" t="s">
        <v>219</v>
      </c>
      <c r="I81" s="16" t="s">
        <v>298</v>
      </c>
      <c r="J81" s="16" t="s">
        <v>356</v>
      </c>
      <c r="K81" s="16" t="s">
        <v>222</v>
      </c>
      <c r="L81" s="5" t="s">
        <v>9</v>
      </c>
      <c r="M81" s="16">
        <v>265</v>
      </c>
      <c r="N81" s="13">
        <v>43353</v>
      </c>
      <c r="O81" s="14" t="s">
        <v>187</v>
      </c>
      <c r="P81" s="24">
        <v>43373</v>
      </c>
      <c r="Q81" s="16">
        <v>35948.400000000001</v>
      </c>
      <c r="R81" s="16">
        <v>149.21</v>
      </c>
      <c r="S81" s="16">
        <v>0.13700000000000001</v>
      </c>
      <c r="T81" s="16">
        <v>149.21</v>
      </c>
      <c r="U81" s="18">
        <v>10.49</v>
      </c>
      <c r="V81" s="18">
        <v>67.66</v>
      </c>
      <c r="W81" s="18">
        <v>18</v>
      </c>
      <c r="X81" s="18">
        <f t="shared" si="5"/>
        <v>9</v>
      </c>
      <c r="Y81" s="18">
        <f t="shared" si="6"/>
        <v>27</v>
      </c>
      <c r="Z81" s="18">
        <v>40.595999999999997</v>
      </c>
      <c r="AA81" s="16" t="s">
        <v>230</v>
      </c>
      <c r="AB81" s="18">
        <f t="shared" si="7"/>
        <v>9</v>
      </c>
      <c r="AC81" s="18">
        <f t="shared" si="4"/>
        <v>9</v>
      </c>
      <c r="AD81" s="16" t="s">
        <v>224</v>
      </c>
      <c r="AE81" s="29"/>
    </row>
    <row r="82" spans="1:31" ht="60" customHeight="1">
      <c r="A82" s="1">
        <v>78</v>
      </c>
      <c r="B82" s="16">
        <v>78</v>
      </c>
      <c r="C82" s="16" t="s">
        <v>296</v>
      </c>
      <c r="D82" s="16" t="s">
        <v>323</v>
      </c>
      <c r="E82" s="16" t="s">
        <v>254</v>
      </c>
      <c r="F82" s="16" t="s">
        <v>332</v>
      </c>
      <c r="G82" s="16" t="s">
        <v>256</v>
      </c>
      <c r="H82" s="16" t="s">
        <v>219</v>
      </c>
      <c r="I82" s="16" t="s">
        <v>298</v>
      </c>
      <c r="J82" s="16" t="s">
        <v>356</v>
      </c>
      <c r="K82" s="16" t="s">
        <v>222</v>
      </c>
      <c r="L82" s="5" t="s">
        <v>9</v>
      </c>
      <c r="M82" s="16">
        <v>265</v>
      </c>
      <c r="N82" s="13">
        <v>43353</v>
      </c>
      <c r="O82" s="14" t="s">
        <v>188</v>
      </c>
      <c r="P82" s="24">
        <v>43373</v>
      </c>
      <c r="Q82" s="16">
        <v>31802.6</v>
      </c>
      <c r="R82" s="16">
        <v>149.21</v>
      </c>
      <c r="S82" s="16">
        <v>0.13700000000000001</v>
      </c>
      <c r="T82" s="16">
        <v>149.21</v>
      </c>
      <c r="U82" s="18">
        <v>10.49</v>
      </c>
      <c r="V82" s="18">
        <v>67.66</v>
      </c>
      <c r="W82" s="18">
        <v>18</v>
      </c>
      <c r="X82" s="18">
        <f t="shared" si="5"/>
        <v>9</v>
      </c>
      <c r="Y82" s="18">
        <f t="shared" si="6"/>
        <v>27</v>
      </c>
      <c r="Z82" s="18">
        <v>40.595999999999997</v>
      </c>
      <c r="AA82" s="16" t="s">
        <v>230</v>
      </c>
      <c r="AB82" s="18">
        <f t="shared" si="7"/>
        <v>9</v>
      </c>
      <c r="AC82" s="18">
        <f t="shared" si="4"/>
        <v>9</v>
      </c>
      <c r="AD82" s="16" t="s">
        <v>224</v>
      </c>
      <c r="AE82" s="29"/>
    </row>
    <row r="83" spans="1:31" ht="60" customHeight="1">
      <c r="A83" s="1">
        <v>79</v>
      </c>
      <c r="B83" s="16">
        <v>79</v>
      </c>
      <c r="C83" s="16" t="s">
        <v>296</v>
      </c>
      <c r="D83" s="16" t="s">
        <v>324</v>
      </c>
      <c r="E83" s="16" t="s">
        <v>254</v>
      </c>
      <c r="F83" s="16" t="s">
        <v>332</v>
      </c>
      <c r="G83" s="16" t="s">
        <v>256</v>
      </c>
      <c r="H83" s="16" t="s">
        <v>219</v>
      </c>
      <c r="I83" s="16" t="s">
        <v>298</v>
      </c>
      <c r="J83" s="16" t="s">
        <v>356</v>
      </c>
      <c r="K83" s="16" t="s">
        <v>222</v>
      </c>
      <c r="L83" s="5" t="s">
        <v>9</v>
      </c>
      <c r="M83" s="16">
        <v>265</v>
      </c>
      <c r="N83" s="13">
        <v>43350</v>
      </c>
      <c r="O83" s="14" t="s">
        <v>189</v>
      </c>
      <c r="P83" s="24">
        <v>43373</v>
      </c>
      <c r="Q83" s="16">
        <v>31913.4</v>
      </c>
      <c r="R83" s="16">
        <v>149.21</v>
      </c>
      <c r="S83" s="16">
        <v>0.13700000000000001</v>
      </c>
      <c r="T83" s="16">
        <v>149.21</v>
      </c>
      <c r="U83" s="18">
        <v>10.49</v>
      </c>
      <c r="V83" s="18">
        <v>67.66</v>
      </c>
      <c r="W83" s="18">
        <v>18</v>
      </c>
      <c r="X83" s="18">
        <f t="shared" si="5"/>
        <v>9</v>
      </c>
      <c r="Y83" s="18">
        <f t="shared" si="6"/>
        <v>27</v>
      </c>
      <c r="Z83" s="18">
        <v>40.595999999999997</v>
      </c>
      <c r="AA83" s="16" t="s">
        <v>230</v>
      </c>
      <c r="AB83" s="18">
        <f t="shared" si="7"/>
        <v>9</v>
      </c>
      <c r="AC83" s="18">
        <f t="shared" si="4"/>
        <v>9</v>
      </c>
      <c r="AD83" s="16" t="s">
        <v>224</v>
      </c>
      <c r="AE83" s="29"/>
    </row>
    <row r="84" spans="1:31" ht="60" customHeight="1">
      <c r="A84" s="1">
        <v>80</v>
      </c>
      <c r="B84" s="16">
        <v>80</v>
      </c>
      <c r="C84" s="16" t="s">
        <v>296</v>
      </c>
      <c r="D84" s="16" t="s">
        <v>325</v>
      </c>
      <c r="E84" s="16" t="s">
        <v>254</v>
      </c>
      <c r="F84" s="16" t="s">
        <v>332</v>
      </c>
      <c r="G84" s="16" t="s">
        <v>256</v>
      </c>
      <c r="H84" s="16" t="s">
        <v>219</v>
      </c>
      <c r="I84" s="16" t="s">
        <v>298</v>
      </c>
      <c r="J84" s="16" t="s">
        <v>356</v>
      </c>
      <c r="K84" s="16" t="s">
        <v>222</v>
      </c>
      <c r="L84" s="5" t="s">
        <v>9</v>
      </c>
      <c r="M84" s="16">
        <v>265</v>
      </c>
      <c r="N84" s="13">
        <v>43350</v>
      </c>
      <c r="O84" s="14" t="s">
        <v>190</v>
      </c>
      <c r="P84" s="24">
        <v>43373</v>
      </c>
      <c r="Q84" s="16">
        <v>33185.699999999997</v>
      </c>
      <c r="R84" s="16">
        <v>149.21</v>
      </c>
      <c r="S84" s="16">
        <v>0.13700000000000001</v>
      </c>
      <c r="T84" s="16">
        <v>149.21</v>
      </c>
      <c r="U84" s="18">
        <v>10.49</v>
      </c>
      <c r="V84" s="18">
        <v>67.66</v>
      </c>
      <c r="W84" s="18">
        <v>18</v>
      </c>
      <c r="X84" s="18">
        <f t="shared" si="5"/>
        <v>9</v>
      </c>
      <c r="Y84" s="18">
        <f t="shared" si="6"/>
        <v>27</v>
      </c>
      <c r="Z84" s="18">
        <v>40.595999999999997</v>
      </c>
      <c r="AA84" s="16" t="s">
        <v>230</v>
      </c>
      <c r="AB84" s="18">
        <f t="shared" si="7"/>
        <v>9</v>
      </c>
      <c r="AC84" s="18">
        <f t="shared" si="4"/>
        <v>9</v>
      </c>
      <c r="AD84" s="16" t="s">
        <v>224</v>
      </c>
      <c r="AE84" s="29"/>
    </row>
    <row r="85" spans="1:31" ht="60" customHeight="1">
      <c r="A85" s="1">
        <v>81</v>
      </c>
      <c r="B85" s="16">
        <v>81</v>
      </c>
      <c r="C85" s="16" t="s">
        <v>296</v>
      </c>
      <c r="D85" s="16" t="s">
        <v>326</v>
      </c>
      <c r="E85" s="16" t="s">
        <v>254</v>
      </c>
      <c r="F85" s="16" t="s">
        <v>332</v>
      </c>
      <c r="G85" s="16" t="s">
        <v>256</v>
      </c>
      <c r="H85" s="16" t="s">
        <v>219</v>
      </c>
      <c r="I85" s="16" t="s">
        <v>298</v>
      </c>
      <c r="J85" s="16" t="s">
        <v>356</v>
      </c>
      <c r="K85" s="16" t="s">
        <v>222</v>
      </c>
      <c r="L85" s="5" t="s">
        <v>9</v>
      </c>
      <c r="M85" s="16">
        <v>265</v>
      </c>
      <c r="N85" s="13">
        <v>43353</v>
      </c>
      <c r="O85" s="14" t="s">
        <v>191</v>
      </c>
      <c r="P85" s="24">
        <v>43373</v>
      </c>
      <c r="Q85" s="16">
        <v>34125.4</v>
      </c>
      <c r="R85" s="16">
        <v>149.21</v>
      </c>
      <c r="S85" s="16">
        <v>0.13700000000000001</v>
      </c>
      <c r="T85" s="16">
        <v>149.21</v>
      </c>
      <c r="U85" s="18">
        <v>10.49</v>
      </c>
      <c r="V85" s="18">
        <v>67.66</v>
      </c>
      <c r="W85" s="18">
        <v>18</v>
      </c>
      <c r="X85" s="18">
        <f t="shared" si="5"/>
        <v>9</v>
      </c>
      <c r="Y85" s="18">
        <f t="shared" si="6"/>
        <v>27</v>
      </c>
      <c r="Z85" s="18">
        <v>40.595999999999997</v>
      </c>
      <c r="AA85" s="16" t="s">
        <v>230</v>
      </c>
      <c r="AB85" s="18">
        <f t="shared" si="7"/>
        <v>9</v>
      </c>
      <c r="AC85" s="18">
        <f t="shared" si="4"/>
        <v>9</v>
      </c>
      <c r="AD85" s="16" t="s">
        <v>224</v>
      </c>
      <c r="AE85" s="29"/>
    </row>
    <row r="86" spans="1:31" ht="60" customHeight="1">
      <c r="A86" s="1">
        <v>82</v>
      </c>
      <c r="B86" s="16">
        <v>82</v>
      </c>
      <c r="C86" s="16" t="s">
        <v>296</v>
      </c>
      <c r="D86" s="16" t="s">
        <v>91</v>
      </c>
      <c r="E86" s="16" t="s">
        <v>254</v>
      </c>
      <c r="F86" s="16" t="s">
        <v>332</v>
      </c>
      <c r="G86" s="16" t="s">
        <v>256</v>
      </c>
      <c r="H86" s="16" t="s">
        <v>219</v>
      </c>
      <c r="I86" s="16" t="s">
        <v>298</v>
      </c>
      <c r="J86" s="16" t="s">
        <v>357</v>
      </c>
      <c r="K86" s="16" t="s">
        <v>222</v>
      </c>
      <c r="L86" s="5" t="s">
        <v>9</v>
      </c>
      <c r="M86" s="16">
        <v>445</v>
      </c>
      <c r="N86" s="13">
        <v>43354</v>
      </c>
      <c r="O86" s="14" t="s">
        <v>192</v>
      </c>
      <c r="P86" s="24">
        <v>43362</v>
      </c>
      <c r="Q86" s="16">
        <v>21811.1</v>
      </c>
      <c r="R86" s="16">
        <v>249.76</v>
      </c>
      <c r="S86" s="16">
        <v>0.18</v>
      </c>
      <c r="T86" s="16">
        <v>249.76</v>
      </c>
      <c r="U86" s="18">
        <v>10.49</v>
      </c>
      <c r="V86" s="18">
        <v>79.8</v>
      </c>
      <c r="W86" s="18">
        <v>18</v>
      </c>
      <c r="X86" s="18">
        <f t="shared" si="5"/>
        <v>9</v>
      </c>
      <c r="Y86" s="18">
        <f t="shared" si="6"/>
        <v>27</v>
      </c>
      <c r="Z86" s="18">
        <v>40.595999999999997</v>
      </c>
      <c r="AA86" s="16" t="s">
        <v>230</v>
      </c>
      <c r="AB86" s="18">
        <f t="shared" si="7"/>
        <v>9</v>
      </c>
      <c r="AC86" s="18">
        <f t="shared" si="4"/>
        <v>9</v>
      </c>
      <c r="AD86" s="16" t="s">
        <v>215</v>
      </c>
      <c r="AE86" s="29"/>
    </row>
    <row r="87" spans="1:31" ht="60" customHeight="1">
      <c r="A87" s="1">
        <v>83</v>
      </c>
      <c r="B87" s="16">
        <v>83</v>
      </c>
      <c r="C87" s="16" t="s">
        <v>296</v>
      </c>
      <c r="D87" s="16" t="s">
        <v>92</v>
      </c>
      <c r="E87" s="16" t="s">
        <v>254</v>
      </c>
      <c r="F87" s="16" t="s">
        <v>332</v>
      </c>
      <c r="G87" s="16" t="s">
        <v>256</v>
      </c>
      <c r="H87" s="16" t="s">
        <v>219</v>
      </c>
      <c r="I87" s="16" t="s">
        <v>298</v>
      </c>
      <c r="J87" s="16" t="s">
        <v>353</v>
      </c>
      <c r="K87" s="16" t="s">
        <v>222</v>
      </c>
      <c r="L87" s="5" t="s">
        <v>9</v>
      </c>
      <c r="M87" s="16">
        <v>445</v>
      </c>
      <c r="N87" s="13">
        <v>43354</v>
      </c>
      <c r="O87" s="14" t="s">
        <v>193</v>
      </c>
      <c r="P87" s="24">
        <v>43362</v>
      </c>
      <c r="Q87" s="16">
        <v>19792.5</v>
      </c>
      <c r="R87" s="16">
        <v>249.76</v>
      </c>
      <c r="S87" s="16">
        <v>0.18</v>
      </c>
      <c r="T87" s="16">
        <v>249.76</v>
      </c>
      <c r="U87" s="18">
        <v>10.49</v>
      </c>
      <c r="V87" s="18">
        <v>79.8</v>
      </c>
      <c r="W87" s="18">
        <v>18</v>
      </c>
      <c r="X87" s="18">
        <f t="shared" si="5"/>
        <v>9</v>
      </c>
      <c r="Y87" s="18">
        <f t="shared" si="6"/>
        <v>27</v>
      </c>
      <c r="Z87" s="18">
        <v>47.879999999999995</v>
      </c>
      <c r="AA87" s="16" t="s">
        <v>230</v>
      </c>
      <c r="AB87" s="18">
        <f t="shared" si="7"/>
        <v>9</v>
      </c>
      <c r="AC87" s="18">
        <f t="shared" si="4"/>
        <v>9</v>
      </c>
      <c r="AD87" s="16" t="s">
        <v>215</v>
      </c>
      <c r="AE87" s="29"/>
    </row>
    <row r="88" spans="1:31" ht="60" customHeight="1">
      <c r="A88" s="1">
        <v>84</v>
      </c>
      <c r="B88" s="16">
        <v>84</v>
      </c>
      <c r="C88" s="16" t="s">
        <v>296</v>
      </c>
      <c r="D88" s="16" t="s">
        <v>93</v>
      </c>
      <c r="E88" s="16" t="s">
        <v>254</v>
      </c>
      <c r="F88" s="16" t="s">
        <v>332</v>
      </c>
      <c r="G88" s="16" t="s">
        <v>256</v>
      </c>
      <c r="H88" s="16" t="s">
        <v>219</v>
      </c>
      <c r="I88" s="16" t="s">
        <v>298</v>
      </c>
      <c r="J88" s="16" t="s">
        <v>353</v>
      </c>
      <c r="K88" s="16" t="s">
        <v>222</v>
      </c>
      <c r="L88" s="5" t="s">
        <v>9</v>
      </c>
      <c r="M88" s="16">
        <v>445</v>
      </c>
      <c r="N88" s="13">
        <v>43354</v>
      </c>
      <c r="O88" s="14" t="s">
        <v>194</v>
      </c>
      <c r="P88" s="24">
        <v>43362</v>
      </c>
      <c r="Q88" s="16">
        <v>24185.5</v>
      </c>
      <c r="R88" s="16">
        <v>249.76</v>
      </c>
      <c r="S88" s="16">
        <v>0.18</v>
      </c>
      <c r="T88" s="16">
        <v>249.76</v>
      </c>
      <c r="U88" s="18">
        <v>10.49</v>
      </c>
      <c r="V88" s="18">
        <v>79.8</v>
      </c>
      <c r="W88" s="18">
        <v>18</v>
      </c>
      <c r="X88" s="18">
        <f t="shared" si="5"/>
        <v>9</v>
      </c>
      <c r="Y88" s="18">
        <f t="shared" si="6"/>
        <v>27</v>
      </c>
      <c r="Z88" s="18">
        <v>47.879999999999995</v>
      </c>
      <c r="AA88" s="16" t="s">
        <v>230</v>
      </c>
      <c r="AB88" s="18">
        <f t="shared" si="7"/>
        <v>9</v>
      </c>
      <c r="AC88" s="18">
        <f t="shared" si="4"/>
        <v>9</v>
      </c>
      <c r="AD88" s="16" t="s">
        <v>215</v>
      </c>
      <c r="AE88" s="29"/>
    </row>
    <row r="89" spans="1:31" ht="60" customHeight="1">
      <c r="A89" s="1">
        <v>85</v>
      </c>
      <c r="B89" s="16">
        <v>85</v>
      </c>
      <c r="C89" s="16" t="s">
        <v>296</v>
      </c>
      <c r="D89" s="16" t="s">
        <v>94</v>
      </c>
      <c r="E89" s="16" t="s">
        <v>254</v>
      </c>
      <c r="F89" s="16" t="s">
        <v>332</v>
      </c>
      <c r="G89" s="16" t="s">
        <v>256</v>
      </c>
      <c r="H89" s="16" t="s">
        <v>219</v>
      </c>
      <c r="I89" s="16" t="s">
        <v>298</v>
      </c>
      <c r="J89" s="16" t="s">
        <v>353</v>
      </c>
      <c r="K89" s="16" t="s">
        <v>222</v>
      </c>
      <c r="L89" s="5" t="s">
        <v>9</v>
      </c>
      <c r="M89" s="16">
        <v>445</v>
      </c>
      <c r="N89" s="13">
        <v>43354</v>
      </c>
      <c r="O89" s="14" t="s">
        <v>195</v>
      </c>
      <c r="P89" s="24">
        <v>43362</v>
      </c>
      <c r="Q89" s="16">
        <v>31072.2</v>
      </c>
      <c r="R89" s="16">
        <v>249.76</v>
      </c>
      <c r="S89" s="16">
        <v>0.18</v>
      </c>
      <c r="T89" s="16">
        <v>249.76</v>
      </c>
      <c r="U89" s="18">
        <v>10.49</v>
      </c>
      <c r="V89" s="18">
        <v>79.8</v>
      </c>
      <c r="W89" s="18">
        <v>18</v>
      </c>
      <c r="X89" s="18">
        <f t="shared" si="5"/>
        <v>9</v>
      </c>
      <c r="Y89" s="18">
        <f t="shared" si="6"/>
        <v>27</v>
      </c>
      <c r="Z89" s="18">
        <v>47.879999999999995</v>
      </c>
      <c r="AA89" s="16" t="s">
        <v>230</v>
      </c>
      <c r="AB89" s="18">
        <f t="shared" si="7"/>
        <v>9</v>
      </c>
      <c r="AC89" s="18">
        <f t="shared" si="4"/>
        <v>9</v>
      </c>
      <c r="AD89" s="16" t="s">
        <v>224</v>
      </c>
      <c r="AE89" s="29"/>
    </row>
    <row r="90" spans="1:31" ht="60" customHeight="1">
      <c r="A90" s="1">
        <v>86</v>
      </c>
      <c r="B90" s="16">
        <v>86</v>
      </c>
      <c r="C90" s="16" t="s">
        <v>296</v>
      </c>
      <c r="D90" s="16" t="s">
        <v>95</v>
      </c>
      <c r="E90" s="16" t="s">
        <v>254</v>
      </c>
      <c r="F90" s="16" t="s">
        <v>332</v>
      </c>
      <c r="G90" s="16" t="s">
        <v>256</v>
      </c>
      <c r="H90" s="16" t="s">
        <v>219</v>
      </c>
      <c r="I90" s="16" t="s">
        <v>298</v>
      </c>
      <c r="J90" s="16" t="s">
        <v>353</v>
      </c>
      <c r="K90" s="16" t="s">
        <v>222</v>
      </c>
      <c r="L90" s="5" t="s">
        <v>9</v>
      </c>
      <c r="M90" s="16">
        <v>445</v>
      </c>
      <c r="N90" s="13">
        <v>43354</v>
      </c>
      <c r="O90" s="14" t="s">
        <v>196</v>
      </c>
      <c r="P90" s="24">
        <v>43362</v>
      </c>
      <c r="Q90" s="16">
        <v>26110.2</v>
      </c>
      <c r="R90" s="16">
        <v>249.76</v>
      </c>
      <c r="S90" s="16">
        <v>0.18</v>
      </c>
      <c r="T90" s="16">
        <v>249.76</v>
      </c>
      <c r="U90" s="18">
        <v>10.49</v>
      </c>
      <c r="V90" s="18">
        <v>79.8</v>
      </c>
      <c r="W90" s="18">
        <v>18</v>
      </c>
      <c r="X90" s="18">
        <f t="shared" si="5"/>
        <v>9</v>
      </c>
      <c r="Y90" s="18">
        <f t="shared" si="6"/>
        <v>27</v>
      </c>
      <c r="Z90" s="18">
        <v>47.879999999999995</v>
      </c>
      <c r="AA90" s="16" t="s">
        <v>230</v>
      </c>
      <c r="AB90" s="18">
        <f t="shared" si="7"/>
        <v>9</v>
      </c>
      <c r="AC90" s="18">
        <f t="shared" si="4"/>
        <v>9</v>
      </c>
      <c r="AD90" s="16" t="s">
        <v>215</v>
      </c>
      <c r="AE90" s="29"/>
    </row>
    <row r="91" spans="1:31" ht="60" customHeight="1">
      <c r="A91" s="1">
        <v>87</v>
      </c>
      <c r="B91" s="16">
        <v>87</v>
      </c>
      <c r="C91" s="16" t="s">
        <v>296</v>
      </c>
      <c r="D91" s="16" t="s">
        <v>96</v>
      </c>
      <c r="E91" s="16" t="s">
        <v>254</v>
      </c>
      <c r="F91" s="16" t="s">
        <v>332</v>
      </c>
      <c r="G91" s="16" t="s">
        <v>256</v>
      </c>
      <c r="H91" s="16" t="s">
        <v>219</v>
      </c>
      <c r="I91" s="16" t="s">
        <v>298</v>
      </c>
      <c r="J91" s="16" t="s">
        <v>353</v>
      </c>
      <c r="K91" s="16" t="s">
        <v>222</v>
      </c>
      <c r="L91" s="5" t="s">
        <v>9</v>
      </c>
      <c r="M91" s="16">
        <v>445</v>
      </c>
      <c r="N91" s="13">
        <v>43354</v>
      </c>
      <c r="O91" s="14" t="s">
        <v>197</v>
      </c>
      <c r="P91" s="24">
        <v>43362</v>
      </c>
      <c r="Q91" s="16">
        <v>31685.200000000001</v>
      </c>
      <c r="R91" s="16">
        <v>249.76</v>
      </c>
      <c r="S91" s="16">
        <v>0.18</v>
      </c>
      <c r="T91" s="16">
        <v>249.76</v>
      </c>
      <c r="U91" s="18">
        <v>10.49</v>
      </c>
      <c r="V91" s="18">
        <v>79.8</v>
      </c>
      <c r="W91" s="18">
        <v>18</v>
      </c>
      <c r="X91" s="18">
        <f t="shared" si="5"/>
        <v>9</v>
      </c>
      <c r="Y91" s="18">
        <f t="shared" si="6"/>
        <v>27</v>
      </c>
      <c r="Z91" s="18">
        <v>47.879999999999995</v>
      </c>
      <c r="AA91" s="16" t="s">
        <v>230</v>
      </c>
      <c r="AB91" s="18">
        <f t="shared" si="7"/>
        <v>9</v>
      </c>
      <c r="AC91" s="18">
        <f t="shared" si="4"/>
        <v>9</v>
      </c>
      <c r="AD91" s="16" t="s">
        <v>224</v>
      </c>
      <c r="AE91" s="29"/>
    </row>
    <row r="92" spans="1:31" ht="60" customHeight="1">
      <c r="A92" s="1">
        <v>88</v>
      </c>
      <c r="B92" s="16">
        <v>88</v>
      </c>
      <c r="C92" s="16" t="s">
        <v>296</v>
      </c>
      <c r="D92" s="16" t="s">
        <v>97</v>
      </c>
      <c r="E92" s="16" t="s">
        <v>254</v>
      </c>
      <c r="F92" s="16" t="s">
        <v>332</v>
      </c>
      <c r="G92" s="16" t="s">
        <v>256</v>
      </c>
      <c r="H92" s="16" t="s">
        <v>219</v>
      </c>
      <c r="I92" s="16" t="s">
        <v>298</v>
      </c>
      <c r="J92" s="16" t="s">
        <v>353</v>
      </c>
      <c r="K92" s="16" t="s">
        <v>222</v>
      </c>
      <c r="L92" s="5" t="s">
        <v>9</v>
      </c>
      <c r="M92" s="16">
        <v>445</v>
      </c>
      <c r="N92" s="13">
        <v>43354</v>
      </c>
      <c r="O92" s="14" t="s">
        <v>198</v>
      </c>
      <c r="P92" s="24">
        <v>43362</v>
      </c>
      <c r="Q92" s="16">
        <v>22857.9</v>
      </c>
      <c r="R92" s="16">
        <v>249.76</v>
      </c>
      <c r="S92" s="16">
        <v>0.18</v>
      </c>
      <c r="T92" s="16">
        <v>249.76</v>
      </c>
      <c r="U92" s="18">
        <v>10.49</v>
      </c>
      <c r="V92" s="18">
        <v>79.8</v>
      </c>
      <c r="W92" s="18">
        <v>18</v>
      </c>
      <c r="X92" s="18">
        <f t="shared" si="5"/>
        <v>9</v>
      </c>
      <c r="Y92" s="18">
        <f t="shared" si="6"/>
        <v>27</v>
      </c>
      <c r="Z92" s="18">
        <v>47.879999999999995</v>
      </c>
      <c r="AA92" s="16" t="s">
        <v>230</v>
      </c>
      <c r="AB92" s="18">
        <f t="shared" si="7"/>
        <v>9</v>
      </c>
      <c r="AC92" s="18">
        <f t="shared" si="4"/>
        <v>9</v>
      </c>
      <c r="AD92" s="16" t="s">
        <v>215</v>
      </c>
      <c r="AE92" s="29"/>
    </row>
    <row r="93" spans="1:31" ht="60" customHeight="1">
      <c r="A93" s="1">
        <v>89</v>
      </c>
      <c r="B93" s="16">
        <v>89</v>
      </c>
      <c r="C93" s="16" t="s">
        <v>296</v>
      </c>
      <c r="D93" s="16" t="s">
        <v>98</v>
      </c>
      <c r="E93" s="16" t="s">
        <v>254</v>
      </c>
      <c r="F93" s="16" t="s">
        <v>332</v>
      </c>
      <c r="G93" s="16" t="s">
        <v>256</v>
      </c>
      <c r="H93" s="16" t="s">
        <v>219</v>
      </c>
      <c r="I93" s="16" t="s">
        <v>298</v>
      </c>
      <c r="J93" s="16" t="s">
        <v>353</v>
      </c>
      <c r="K93" s="16" t="s">
        <v>222</v>
      </c>
      <c r="L93" s="5" t="s">
        <v>9</v>
      </c>
      <c r="M93" s="16">
        <v>445</v>
      </c>
      <c r="N93" s="13">
        <v>43354</v>
      </c>
      <c r="O93" s="14" t="s">
        <v>199</v>
      </c>
      <c r="P93" s="24">
        <v>43362</v>
      </c>
      <c r="Q93" s="16">
        <v>30976</v>
      </c>
      <c r="R93" s="16">
        <v>249.76</v>
      </c>
      <c r="S93" s="16">
        <v>0.18</v>
      </c>
      <c r="T93" s="16">
        <v>249.76</v>
      </c>
      <c r="U93" s="18">
        <v>10.49</v>
      </c>
      <c r="V93" s="18">
        <v>79.8</v>
      </c>
      <c r="W93" s="18">
        <v>18</v>
      </c>
      <c r="X93" s="18">
        <f t="shared" si="5"/>
        <v>9</v>
      </c>
      <c r="Y93" s="18">
        <f t="shared" si="6"/>
        <v>27</v>
      </c>
      <c r="Z93" s="18">
        <v>47.879999999999995</v>
      </c>
      <c r="AA93" s="16" t="s">
        <v>230</v>
      </c>
      <c r="AB93" s="18">
        <f t="shared" si="7"/>
        <v>9</v>
      </c>
      <c r="AC93" s="18">
        <f t="shared" si="4"/>
        <v>9</v>
      </c>
      <c r="AD93" s="16" t="s">
        <v>224</v>
      </c>
      <c r="AE93" s="29"/>
    </row>
    <row r="94" spans="1:31" ht="60" customHeight="1">
      <c r="A94" s="1">
        <v>90</v>
      </c>
      <c r="B94" s="16">
        <v>90</v>
      </c>
      <c r="C94" s="16" t="s">
        <v>296</v>
      </c>
      <c r="D94" s="16" t="s">
        <v>99</v>
      </c>
      <c r="E94" s="16" t="s">
        <v>254</v>
      </c>
      <c r="F94" s="16" t="s">
        <v>332</v>
      </c>
      <c r="G94" s="16" t="s">
        <v>256</v>
      </c>
      <c r="H94" s="16" t="s">
        <v>219</v>
      </c>
      <c r="I94" s="16" t="s">
        <v>298</v>
      </c>
      <c r="J94" s="16" t="s">
        <v>353</v>
      </c>
      <c r="K94" s="16" t="s">
        <v>222</v>
      </c>
      <c r="L94" s="5" t="s">
        <v>9</v>
      </c>
      <c r="M94" s="16">
        <v>445</v>
      </c>
      <c r="N94" s="13">
        <v>43355</v>
      </c>
      <c r="O94" s="14" t="s">
        <v>200</v>
      </c>
      <c r="P94" s="24">
        <v>43362</v>
      </c>
      <c r="Q94" s="16">
        <v>32313.5</v>
      </c>
      <c r="R94" s="16">
        <v>249.76</v>
      </c>
      <c r="S94" s="16">
        <v>0.18</v>
      </c>
      <c r="T94" s="16">
        <v>249.76</v>
      </c>
      <c r="U94" s="18">
        <v>10.49</v>
      </c>
      <c r="V94" s="18">
        <v>79.8</v>
      </c>
      <c r="W94" s="18">
        <v>18</v>
      </c>
      <c r="X94" s="18">
        <f t="shared" si="5"/>
        <v>9</v>
      </c>
      <c r="Y94" s="18">
        <f t="shared" si="6"/>
        <v>27</v>
      </c>
      <c r="Z94" s="18">
        <v>47.879999999999995</v>
      </c>
      <c r="AA94" s="16" t="s">
        <v>230</v>
      </c>
      <c r="AB94" s="18">
        <f t="shared" si="7"/>
        <v>9</v>
      </c>
      <c r="AC94" s="18">
        <f t="shared" si="4"/>
        <v>9</v>
      </c>
      <c r="AD94" s="16" t="s">
        <v>224</v>
      </c>
      <c r="AE94" s="29"/>
    </row>
    <row r="95" spans="1:31" ht="60" customHeight="1">
      <c r="A95" s="1">
        <v>91</v>
      </c>
      <c r="B95" s="16">
        <v>91</v>
      </c>
      <c r="C95" s="16" t="s">
        <v>296</v>
      </c>
      <c r="D95" s="16" t="s">
        <v>100</v>
      </c>
      <c r="E95" s="16" t="s">
        <v>254</v>
      </c>
      <c r="F95" s="16" t="s">
        <v>332</v>
      </c>
      <c r="G95" s="16" t="s">
        <v>256</v>
      </c>
      <c r="H95" s="16" t="s">
        <v>219</v>
      </c>
      <c r="I95" s="16" t="s">
        <v>298</v>
      </c>
      <c r="J95" s="16" t="s">
        <v>353</v>
      </c>
      <c r="K95" s="16" t="s">
        <v>222</v>
      </c>
      <c r="L95" s="5" t="s">
        <v>9</v>
      </c>
      <c r="M95" s="16">
        <v>445</v>
      </c>
      <c r="N95" s="13">
        <v>43354</v>
      </c>
      <c r="O95" s="14" t="s">
        <v>201</v>
      </c>
      <c r="P95" s="24">
        <v>43362</v>
      </c>
      <c r="Q95" s="16">
        <v>27234.5</v>
      </c>
      <c r="R95" s="16">
        <v>249.76</v>
      </c>
      <c r="S95" s="16">
        <v>0.18</v>
      </c>
      <c r="T95" s="16">
        <v>249.76</v>
      </c>
      <c r="U95" s="18">
        <v>10.49</v>
      </c>
      <c r="V95" s="18">
        <v>79.8</v>
      </c>
      <c r="W95" s="18">
        <v>18</v>
      </c>
      <c r="X95" s="18">
        <f t="shared" si="5"/>
        <v>9</v>
      </c>
      <c r="Y95" s="18">
        <f t="shared" si="6"/>
        <v>27</v>
      </c>
      <c r="Z95" s="18">
        <v>47.879999999999995</v>
      </c>
      <c r="AA95" s="16" t="s">
        <v>230</v>
      </c>
      <c r="AB95" s="18">
        <f t="shared" si="7"/>
        <v>9</v>
      </c>
      <c r="AC95" s="18">
        <f t="shared" si="4"/>
        <v>9</v>
      </c>
      <c r="AD95" s="16" t="s">
        <v>215</v>
      </c>
      <c r="AE95" s="29"/>
    </row>
    <row r="96" spans="1:31" ht="60" customHeight="1">
      <c r="A96" s="1">
        <v>92</v>
      </c>
      <c r="B96" s="16">
        <v>92</v>
      </c>
      <c r="C96" s="16" t="s">
        <v>296</v>
      </c>
      <c r="D96" s="16" t="s">
        <v>101</v>
      </c>
      <c r="E96" s="16" t="s">
        <v>254</v>
      </c>
      <c r="F96" s="16" t="s">
        <v>332</v>
      </c>
      <c r="G96" s="16" t="s">
        <v>256</v>
      </c>
      <c r="H96" s="16" t="s">
        <v>219</v>
      </c>
      <c r="I96" s="16" t="s">
        <v>298</v>
      </c>
      <c r="J96" s="16" t="s">
        <v>353</v>
      </c>
      <c r="K96" s="16" t="s">
        <v>222</v>
      </c>
      <c r="L96" s="5" t="s">
        <v>9</v>
      </c>
      <c r="M96" s="16">
        <v>445</v>
      </c>
      <c r="N96" s="13">
        <v>43354</v>
      </c>
      <c r="O96" s="14" t="s">
        <v>202</v>
      </c>
      <c r="P96" s="24">
        <v>43362</v>
      </c>
      <c r="Q96" s="16">
        <v>19111.400000000001</v>
      </c>
      <c r="R96" s="16">
        <v>249.76</v>
      </c>
      <c r="S96" s="16">
        <v>0.18</v>
      </c>
      <c r="T96" s="16">
        <v>249.76</v>
      </c>
      <c r="U96" s="18">
        <v>10.49</v>
      </c>
      <c r="V96" s="18">
        <v>79.8</v>
      </c>
      <c r="W96" s="18">
        <v>18</v>
      </c>
      <c r="X96" s="18">
        <f t="shared" si="5"/>
        <v>9</v>
      </c>
      <c r="Y96" s="18">
        <f t="shared" si="6"/>
        <v>27</v>
      </c>
      <c r="Z96" s="18">
        <v>47.879999999999995</v>
      </c>
      <c r="AA96" s="16" t="s">
        <v>230</v>
      </c>
      <c r="AB96" s="18">
        <f t="shared" si="7"/>
        <v>9</v>
      </c>
      <c r="AC96" s="18">
        <f t="shared" si="4"/>
        <v>9</v>
      </c>
      <c r="AD96" s="16" t="s">
        <v>215</v>
      </c>
      <c r="AE96" s="29"/>
    </row>
    <row r="97" spans="1:31" ht="60" customHeight="1">
      <c r="A97" s="1">
        <v>93</v>
      </c>
      <c r="B97" s="16">
        <v>93</v>
      </c>
      <c r="C97" s="16" t="s">
        <v>296</v>
      </c>
      <c r="D97" s="16" t="s">
        <v>102</v>
      </c>
      <c r="E97" s="16" t="s">
        <v>254</v>
      </c>
      <c r="F97" s="16" t="s">
        <v>332</v>
      </c>
      <c r="G97" s="16" t="s">
        <v>256</v>
      </c>
      <c r="H97" s="16" t="s">
        <v>219</v>
      </c>
      <c r="I97" s="16" t="s">
        <v>298</v>
      </c>
      <c r="J97" s="16" t="s">
        <v>353</v>
      </c>
      <c r="K97" s="16" t="s">
        <v>222</v>
      </c>
      <c r="L97" s="5" t="s">
        <v>9</v>
      </c>
      <c r="M97" s="16">
        <v>445</v>
      </c>
      <c r="N97" s="13">
        <v>43354</v>
      </c>
      <c r="O97" s="14" t="s">
        <v>203</v>
      </c>
      <c r="P97" s="24">
        <v>43362</v>
      </c>
      <c r="Q97" s="16">
        <v>32229</v>
      </c>
      <c r="R97" s="16">
        <v>249.76</v>
      </c>
      <c r="S97" s="16">
        <v>0.18</v>
      </c>
      <c r="T97" s="16">
        <v>249.76</v>
      </c>
      <c r="U97" s="18">
        <v>10.49</v>
      </c>
      <c r="V97" s="18">
        <v>79.8</v>
      </c>
      <c r="W97" s="18">
        <v>18</v>
      </c>
      <c r="X97" s="18">
        <f t="shared" si="5"/>
        <v>9</v>
      </c>
      <c r="Y97" s="18">
        <f t="shared" si="6"/>
        <v>27</v>
      </c>
      <c r="Z97" s="18">
        <v>47.879999999999995</v>
      </c>
      <c r="AA97" s="16" t="s">
        <v>230</v>
      </c>
      <c r="AB97" s="18">
        <f t="shared" si="7"/>
        <v>9</v>
      </c>
      <c r="AC97" s="18">
        <f t="shared" si="4"/>
        <v>9</v>
      </c>
      <c r="AD97" s="16" t="s">
        <v>224</v>
      </c>
      <c r="AE97" s="29"/>
    </row>
    <row r="98" spans="1:31" ht="60" customHeight="1">
      <c r="A98" s="1">
        <v>94</v>
      </c>
      <c r="B98" s="16">
        <v>94</v>
      </c>
      <c r="C98" s="16" t="s">
        <v>296</v>
      </c>
      <c r="D98" s="16" t="s">
        <v>103</v>
      </c>
      <c r="E98" s="16" t="s">
        <v>254</v>
      </c>
      <c r="F98" s="16" t="s">
        <v>332</v>
      </c>
      <c r="G98" s="16" t="s">
        <v>256</v>
      </c>
      <c r="H98" s="16" t="s">
        <v>219</v>
      </c>
      <c r="I98" s="16" t="s">
        <v>298</v>
      </c>
      <c r="J98" s="16" t="s">
        <v>353</v>
      </c>
      <c r="K98" s="16" t="s">
        <v>222</v>
      </c>
      <c r="L98" s="5" t="s">
        <v>9</v>
      </c>
      <c r="M98" s="16">
        <v>445</v>
      </c>
      <c r="N98" s="13">
        <v>43354</v>
      </c>
      <c r="O98" s="14" t="s">
        <v>204</v>
      </c>
      <c r="P98" s="24">
        <v>43362</v>
      </c>
      <c r="Q98" s="16">
        <v>24394.9</v>
      </c>
      <c r="R98" s="16">
        <v>249.76</v>
      </c>
      <c r="S98" s="16">
        <v>0.18</v>
      </c>
      <c r="T98" s="16">
        <v>249.76</v>
      </c>
      <c r="U98" s="18">
        <v>10.49</v>
      </c>
      <c r="V98" s="18">
        <v>79.8</v>
      </c>
      <c r="W98" s="18">
        <v>18</v>
      </c>
      <c r="X98" s="18">
        <f t="shared" si="5"/>
        <v>9</v>
      </c>
      <c r="Y98" s="18">
        <f t="shared" si="6"/>
        <v>27</v>
      </c>
      <c r="Z98" s="18">
        <v>47.879999999999995</v>
      </c>
      <c r="AA98" s="16" t="s">
        <v>230</v>
      </c>
      <c r="AB98" s="18">
        <f t="shared" si="7"/>
        <v>9</v>
      </c>
      <c r="AC98" s="18">
        <f t="shared" si="4"/>
        <v>9</v>
      </c>
      <c r="AD98" s="16" t="s">
        <v>215</v>
      </c>
      <c r="AE98" s="29"/>
    </row>
    <row r="99" spans="1:31" ht="60" customHeight="1">
      <c r="A99" s="1">
        <v>95</v>
      </c>
      <c r="B99" s="16">
        <v>95</v>
      </c>
      <c r="C99" s="16" t="s">
        <v>296</v>
      </c>
      <c r="D99" s="16" t="s">
        <v>104</v>
      </c>
      <c r="E99" s="16" t="s">
        <v>254</v>
      </c>
      <c r="F99" s="16" t="s">
        <v>332</v>
      </c>
      <c r="G99" s="16" t="s">
        <v>256</v>
      </c>
      <c r="H99" s="16" t="s">
        <v>219</v>
      </c>
      <c r="I99" s="16" t="s">
        <v>298</v>
      </c>
      <c r="J99" s="16" t="s">
        <v>353</v>
      </c>
      <c r="K99" s="16" t="s">
        <v>222</v>
      </c>
      <c r="L99" s="5" t="s">
        <v>9</v>
      </c>
      <c r="M99" s="16">
        <v>445</v>
      </c>
      <c r="N99" s="13">
        <v>43354</v>
      </c>
      <c r="O99" s="14" t="s">
        <v>205</v>
      </c>
      <c r="P99" s="24">
        <v>43362</v>
      </c>
      <c r="Q99" s="16">
        <v>31134.3</v>
      </c>
      <c r="R99" s="16">
        <v>249.76</v>
      </c>
      <c r="S99" s="16">
        <v>0.18</v>
      </c>
      <c r="T99" s="16">
        <v>249.76</v>
      </c>
      <c r="U99" s="18">
        <v>10.49</v>
      </c>
      <c r="V99" s="18">
        <v>79.8</v>
      </c>
      <c r="W99" s="18">
        <v>18</v>
      </c>
      <c r="X99" s="18">
        <f t="shared" si="5"/>
        <v>9</v>
      </c>
      <c r="Y99" s="18">
        <f t="shared" si="6"/>
        <v>27</v>
      </c>
      <c r="Z99" s="18">
        <v>47.879999999999995</v>
      </c>
      <c r="AA99" s="16" t="s">
        <v>230</v>
      </c>
      <c r="AB99" s="18">
        <f t="shared" si="7"/>
        <v>9</v>
      </c>
      <c r="AC99" s="18">
        <f t="shared" si="4"/>
        <v>9</v>
      </c>
      <c r="AD99" s="16" t="s">
        <v>224</v>
      </c>
      <c r="AE99" s="29"/>
    </row>
    <row r="100" spans="1:31" ht="60" customHeight="1">
      <c r="A100" s="1">
        <v>96</v>
      </c>
      <c r="B100" s="16">
        <v>96</v>
      </c>
      <c r="C100" s="16" t="s">
        <v>296</v>
      </c>
      <c r="D100" s="16" t="s">
        <v>105</v>
      </c>
      <c r="E100" s="16" t="s">
        <v>254</v>
      </c>
      <c r="F100" s="16" t="s">
        <v>332</v>
      </c>
      <c r="G100" s="16" t="s">
        <v>256</v>
      </c>
      <c r="H100" s="16" t="s">
        <v>219</v>
      </c>
      <c r="I100" s="16" t="s">
        <v>298</v>
      </c>
      <c r="J100" s="16" t="s">
        <v>353</v>
      </c>
      <c r="K100" s="16" t="s">
        <v>222</v>
      </c>
      <c r="L100" s="5" t="s">
        <v>9</v>
      </c>
      <c r="M100" s="16">
        <v>445</v>
      </c>
      <c r="N100" s="13">
        <v>43354</v>
      </c>
      <c r="O100" s="14" t="s">
        <v>206</v>
      </c>
      <c r="P100" s="24">
        <v>43362</v>
      </c>
      <c r="Q100" s="16">
        <v>30486</v>
      </c>
      <c r="R100" s="16">
        <v>249.76</v>
      </c>
      <c r="S100" s="16">
        <v>0.18</v>
      </c>
      <c r="T100" s="16">
        <v>249.76</v>
      </c>
      <c r="U100" s="18">
        <v>10.49</v>
      </c>
      <c r="V100" s="18">
        <v>79.8</v>
      </c>
      <c r="W100" s="18">
        <v>18</v>
      </c>
      <c r="X100" s="18">
        <f t="shared" si="5"/>
        <v>9</v>
      </c>
      <c r="Y100" s="18">
        <f t="shared" si="6"/>
        <v>27</v>
      </c>
      <c r="Z100" s="18">
        <v>47.879999999999995</v>
      </c>
      <c r="AA100" s="16" t="s">
        <v>230</v>
      </c>
      <c r="AB100" s="18">
        <f t="shared" si="7"/>
        <v>9</v>
      </c>
      <c r="AC100" s="18">
        <f t="shared" si="4"/>
        <v>9</v>
      </c>
      <c r="AD100" s="16" t="s">
        <v>224</v>
      </c>
      <c r="AE100" s="29"/>
    </row>
    <row r="101" spans="1:31" ht="60" customHeight="1">
      <c r="A101" s="1">
        <v>97</v>
      </c>
      <c r="B101" s="16">
        <v>97</v>
      </c>
      <c r="C101" s="16" t="s">
        <v>296</v>
      </c>
      <c r="D101" s="16" t="s">
        <v>106</v>
      </c>
      <c r="E101" s="16" t="s">
        <v>254</v>
      </c>
      <c r="F101" s="16" t="s">
        <v>332</v>
      </c>
      <c r="G101" s="16" t="s">
        <v>256</v>
      </c>
      <c r="H101" s="16" t="s">
        <v>219</v>
      </c>
      <c r="I101" s="16" t="s">
        <v>298</v>
      </c>
      <c r="J101" s="16" t="s">
        <v>353</v>
      </c>
      <c r="K101" s="16" t="s">
        <v>222</v>
      </c>
      <c r="L101" s="5" t="s">
        <v>9</v>
      </c>
      <c r="M101" s="16">
        <v>445</v>
      </c>
      <c r="N101" s="13">
        <v>43354</v>
      </c>
      <c r="O101" s="14" t="s">
        <v>207</v>
      </c>
      <c r="P101" s="24">
        <v>43362</v>
      </c>
      <c r="Q101" s="16">
        <v>28380.6</v>
      </c>
      <c r="R101" s="16">
        <v>249.76</v>
      </c>
      <c r="S101" s="16">
        <v>0.18</v>
      </c>
      <c r="T101" s="16">
        <v>249.76</v>
      </c>
      <c r="U101" s="18">
        <v>10.49</v>
      </c>
      <c r="V101" s="18">
        <v>79.8</v>
      </c>
      <c r="W101" s="18">
        <v>18</v>
      </c>
      <c r="X101" s="18">
        <f t="shared" si="5"/>
        <v>9</v>
      </c>
      <c r="Y101" s="18">
        <f t="shared" si="6"/>
        <v>27</v>
      </c>
      <c r="Z101" s="18">
        <v>47.879999999999995</v>
      </c>
      <c r="AA101" s="16" t="s">
        <v>230</v>
      </c>
      <c r="AB101" s="18">
        <f t="shared" si="7"/>
        <v>9</v>
      </c>
      <c r="AC101" s="18">
        <f t="shared" si="4"/>
        <v>9</v>
      </c>
      <c r="AD101" s="16" t="s">
        <v>215</v>
      </c>
      <c r="AE101" s="29"/>
    </row>
    <row r="102" spans="1:31" ht="60" customHeight="1">
      <c r="A102" s="1">
        <v>98</v>
      </c>
      <c r="B102" s="16">
        <v>98</v>
      </c>
      <c r="C102" s="16" t="s">
        <v>296</v>
      </c>
      <c r="D102" s="16" t="s">
        <v>107</v>
      </c>
      <c r="E102" s="16" t="s">
        <v>254</v>
      </c>
      <c r="F102" s="16" t="s">
        <v>332</v>
      </c>
      <c r="G102" s="16" t="s">
        <v>256</v>
      </c>
      <c r="H102" s="16" t="s">
        <v>219</v>
      </c>
      <c r="I102" s="16" t="s">
        <v>298</v>
      </c>
      <c r="J102" s="16" t="s">
        <v>353</v>
      </c>
      <c r="K102" s="16" t="s">
        <v>222</v>
      </c>
      <c r="L102" s="5" t="s">
        <v>9</v>
      </c>
      <c r="M102" s="16">
        <v>445</v>
      </c>
      <c r="N102" s="13">
        <v>43354</v>
      </c>
      <c r="O102" s="14" t="s">
        <v>208</v>
      </c>
      <c r="P102" s="24">
        <v>43362</v>
      </c>
      <c r="Q102" s="16">
        <v>23225.8</v>
      </c>
      <c r="R102" s="16">
        <v>249.76</v>
      </c>
      <c r="S102" s="16">
        <v>0.18</v>
      </c>
      <c r="T102" s="16">
        <v>249.76</v>
      </c>
      <c r="U102" s="18">
        <v>10.49</v>
      </c>
      <c r="V102" s="18">
        <v>79.8</v>
      </c>
      <c r="W102" s="18">
        <v>18</v>
      </c>
      <c r="X102" s="18">
        <f t="shared" si="5"/>
        <v>9</v>
      </c>
      <c r="Y102" s="18">
        <f t="shared" si="6"/>
        <v>27</v>
      </c>
      <c r="Z102" s="18">
        <v>47.879999999999995</v>
      </c>
      <c r="AA102" s="16" t="s">
        <v>230</v>
      </c>
      <c r="AB102" s="18">
        <f t="shared" si="7"/>
        <v>9</v>
      </c>
      <c r="AC102" s="18">
        <f t="shared" si="4"/>
        <v>9</v>
      </c>
      <c r="AD102" s="16" t="s">
        <v>358</v>
      </c>
      <c r="AE102" s="29"/>
    </row>
    <row r="103" spans="1:31" ht="60" customHeight="1">
      <c r="A103" s="1">
        <v>99</v>
      </c>
      <c r="B103" s="16">
        <v>99</v>
      </c>
      <c r="C103" s="16" t="s">
        <v>296</v>
      </c>
      <c r="D103" s="16" t="s">
        <v>108</v>
      </c>
      <c r="E103" s="16" t="s">
        <v>254</v>
      </c>
      <c r="F103" s="16" t="s">
        <v>332</v>
      </c>
      <c r="G103" s="16" t="s">
        <v>256</v>
      </c>
      <c r="H103" s="16" t="s">
        <v>219</v>
      </c>
      <c r="I103" s="16" t="s">
        <v>298</v>
      </c>
      <c r="J103" s="16" t="s">
        <v>353</v>
      </c>
      <c r="K103" s="16" t="s">
        <v>222</v>
      </c>
      <c r="L103" s="5" t="s">
        <v>9</v>
      </c>
      <c r="M103" s="16">
        <v>445</v>
      </c>
      <c r="N103" s="13">
        <v>43354</v>
      </c>
      <c r="O103" s="14" t="s">
        <v>209</v>
      </c>
      <c r="P103" s="24">
        <v>43362</v>
      </c>
      <c r="Q103" s="16">
        <v>25693.3</v>
      </c>
      <c r="R103" s="16">
        <v>249.76</v>
      </c>
      <c r="S103" s="16">
        <v>0.18</v>
      </c>
      <c r="T103" s="16">
        <v>249.76</v>
      </c>
      <c r="U103" s="18">
        <v>10.49</v>
      </c>
      <c r="V103" s="18">
        <v>79.8</v>
      </c>
      <c r="W103" s="18">
        <v>18</v>
      </c>
      <c r="X103" s="18">
        <f t="shared" si="5"/>
        <v>9</v>
      </c>
      <c r="Y103" s="18">
        <f t="shared" si="6"/>
        <v>27</v>
      </c>
      <c r="Z103" s="18">
        <v>47.879999999999995</v>
      </c>
      <c r="AA103" s="16" t="s">
        <v>230</v>
      </c>
      <c r="AB103" s="18">
        <f t="shared" si="7"/>
        <v>9</v>
      </c>
      <c r="AC103" s="18">
        <f t="shared" si="4"/>
        <v>9</v>
      </c>
      <c r="AD103" s="16" t="s">
        <v>215</v>
      </c>
      <c r="AE103" s="29"/>
    </row>
    <row r="104" spans="1:31" ht="60" customHeight="1">
      <c r="A104" s="1">
        <v>100</v>
      </c>
      <c r="B104" s="16">
        <v>100</v>
      </c>
      <c r="C104" s="16" t="s">
        <v>296</v>
      </c>
      <c r="D104" s="16" t="s">
        <v>109</v>
      </c>
      <c r="E104" s="16" t="s">
        <v>254</v>
      </c>
      <c r="F104" s="16" t="s">
        <v>332</v>
      </c>
      <c r="G104" s="16" t="s">
        <v>256</v>
      </c>
      <c r="H104" s="16" t="s">
        <v>219</v>
      </c>
      <c r="I104" s="16" t="s">
        <v>298</v>
      </c>
      <c r="J104" s="16" t="s">
        <v>353</v>
      </c>
      <c r="K104" s="16" t="s">
        <v>222</v>
      </c>
      <c r="L104" s="5" t="s">
        <v>9</v>
      </c>
      <c r="M104" s="16">
        <v>445</v>
      </c>
      <c r="N104" s="13">
        <v>43354</v>
      </c>
      <c r="O104" s="14" t="s">
        <v>210</v>
      </c>
      <c r="P104" s="24">
        <v>43362</v>
      </c>
      <c r="Q104" s="16">
        <v>31048.6</v>
      </c>
      <c r="R104" s="16">
        <v>249.76</v>
      </c>
      <c r="S104" s="16">
        <v>0.18</v>
      </c>
      <c r="T104" s="16">
        <v>249.76</v>
      </c>
      <c r="U104" s="18">
        <v>10.49</v>
      </c>
      <c r="V104" s="18">
        <v>79.8</v>
      </c>
      <c r="W104" s="18">
        <v>18</v>
      </c>
      <c r="X104" s="18">
        <f t="shared" si="5"/>
        <v>9</v>
      </c>
      <c r="Y104" s="18">
        <f t="shared" si="6"/>
        <v>27</v>
      </c>
      <c r="Z104" s="18">
        <v>47.879999999999995</v>
      </c>
      <c r="AA104" s="16" t="s">
        <v>230</v>
      </c>
      <c r="AB104" s="18">
        <f t="shared" si="7"/>
        <v>9</v>
      </c>
      <c r="AC104" s="18">
        <f t="shared" si="4"/>
        <v>9</v>
      </c>
      <c r="AD104" s="16" t="s">
        <v>224</v>
      </c>
      <c r="AE104" s="29"/>
    </row>
    <row r="105" spans="1:31" ht="60" customHeight="1">
      <c r="A105" s="1">
        <v>101</v>
      </c>
      <c r="B105" s="16">
        <v>101</v>
      </c>
      <c r="C105" s="16" t="s">
        <v>296</v>
      </c>
      <c r="D105" s="16" t="s">
        <v>110</v>
      </c>
      <c r="E105" s="16" t="s">
        <v>254</v>
      </c>
      <c r="F105" s="16" t="s">
        <v>332</v>
      </c>
      <c r="G105" s="16" t="s">
        <v>256</v>
      </c>
      <c r="H105" s="16" t="s">
        <v>219</v>
      </c>
      <c r="I105" s="16" t="s">
        <v>298</v>
      </c>
      <c r="J105" s="16" t="s">
        <v>353</v>
      </c>
      <c r="K105" s="16" t="s">
        <v>222</v>
      </c>
      <c r="L105" s="5" t="s">
        <v>9</v>
      </c>
      <c r="M105" s="16">
        <v>445</v>
      </c>
      <c r="N105" s="13">
        <v>43354</v>
      </c>
      <c r="O105" s="14" t="s">
        <v>211</v>
      </c>
      <c r="P105" s="24">
        <v>43362</v>
      </c>
      <c r="Q105" s="16">
        <v>24232.9</v>
      </c>
      <c r="R105" s="16">
        <v>249.76</v>
      </c>
      <c r="S105" s="16">
        <v>0.18</v>
      </c>
      <c r="T105" s="16">
        <v>249.76</v>
      </c>
      <c r="U105" s="18">
        <v>10.49</v>
      </c>
      <c r="V105" s="18">
        <v>79.8</v>
      </c>
      <c r="W105" s="18">
        <v>18</v>
      </c>
      <c r="X105" s="18">
        <f t="shared" si="5"/>
        <v>9</v>
      </c>
      <c r="Y105" s="18">
        <f t="shared" si="6"/>
        <v>27</v>
      </c>
      <c r="Z105" s="18">
        <v>47.879999999999995</v>
      </c>
      <c r="AA105" s="16" t="s">
        <v>230</v>
      </c>
      <c r="AB105" s="18">
        <f t="shared" si="7"/>
        <v>9</v>
      </c>
      <c r="AC105" s="18">
        <f t="shared" si="4"/>
        <v>9</v>
      </c>
      <c r="AD105" s="16" t="s">
        <v>215</v>
      </c>
      <c r="AE105" s="29"/>
    </row>
    <row r="106" spans="1:31" ht="60" customHeight="1">
      <c r="A106" s="1">
        <v>102</v>
      </c>
      <c r="B106" s="16">
        <v>102</v>
      </c>
      <c r="C106" s="16" t="s">
        <v>296</v>
      </c>
      <c r="D106" s="19" t="s">
        <v>327</v>
      </c>
      <c r="E106" s="16" t="s">
        <v>254</v>
      </c>
      <c r="F106" s="16" t="s">
        <v>332</v>
      </c>
      <c r="G106" s="16" t="s">
        <v>256</v>
      </c>
      <c r="H106" s="16" t="s">
        <v>219</v>
      </c>
      <c r="I106" s="16" t="s">
        <v>298</v>
      </c>
      <c r="J106" s="16" t="s">
        <v>356</v>
      </c>
      <c r="K106" s="16" t="s">
        <v>222</v>
      </c>
      <c r="L106" s="5" t="s">
        <v>9</v>
      </c>
      <c r="M106" s="16">
        <v>265</v>
      </c>
      <c r="N106" s="13">
        <v>43353</v>
      </c>
      <c r="O106" s="14" t="s">
        <v>212</v>
      </c>
      <c r="P106" s="13">
        <v>43382</v>
      </c>
      <c r="Q106" s="16">
        <v>16691.099999999999</v>
      </c>
      <c r="R106" s="16">
        <v>149.21</v>
      </c>
      <c r="S106" s="16">
        <v>0.13700000000000001</v>
      </c>
      <c r="T106" s="16">
        <v>149.21</v>
      </c>
      <c r="U106" s="18">
        <v>10.49</v>
      </c>
      <c r="V106" s="18">
        <v>67.66</v>
      </c>
      <c r="W106" s="18">
        <v>18</v>
      </c>
      <c r="X106" s="18">
        <f t="shared" si="5"/>
        <v>9</v>
      </c>
      <c r="Y106" s="18">
        <f t="shared" si="6"/>
        <v>27</v>
      </c>
      <c r="Z106" s="18">
        <v>47.879999999999995</v>
      </c>
      <c r="AA106" s="16" t="s">
        <v>230</v>
      </c>
      <c r="AB106" s="18">
        <f t="shared" si="7"/>
        <v>9</v>
      </c>
      <c r="AC106" s="18">
        <f t="shared" si="4"/>
        <v>9</v>
      </c>
      <c r="AD106" s="16" t="s">
        <v>215</v>
      </c>
      <c r="AE106" s="29"/>
    </row>
    <row r="107" spans="1:31" ht="60" customHeight="1">
      <c r="A107" s="1">
        <v>103</v>
      </c>
      <c r="B107" s="16">
        <v>103</v>
      </c>
      <c r="C107" s="16" t="s">
        <v>296</v>
      </c>
      <c r="D107" s="19" t="s">
        <v>328</v>
      </c>
      <c r="E107" s="16" t="s">
        <v>254</v>
      </c>
      <c r="F107" s="16" t="s">
        <v>332</v>
      </c>
      <c r="G107" s="16" t="s">
        <v>256</v>
      </c>
      <c r="H107" s="16" t="s">
        <v>219</v>
      </c>
      <c r="I107" s="16" t="s">
        <v>298</v>
      </c>
      <c r="J107" s="16" t="s">
        <v>356</v>
      </c>
      <c r="K107" s="16" t="s">
        <v>222</v>
      </c>
      <c r="L107" s="5" t="s">
        <v>9</v>
      </c>
      <c r="M107" s="16">
        <v>265</v>
      </c>
      <c r="N107" s="13">
        <v>43350</v>
      </c>
      <c r="O107" s="14" t="s">
        <v>213</v>
      </c>
      <c r="P107" s="13">
        <v>43382</v>
      </c>
      <c r="Q107" s="16">
        <v>22748.1</v>
      </c>
      <c r="R107" s="16">
        <v>149.21</v>
      </c>
      <c r="S107" s="16">
        <v>0.13700000000000001</v>
      </c>
      <c r="T107" s="16">
        <v>149.21</v>
      </c>
      <c r="U107" s="18">
        <v>10.49</v>
      </c>
      <c r="V107" s="18">
        <v>67.66</v>
      </c>
      <c r="W107" s="18">
        <v>18</v>
      </c>
      <c r="X107" s="18">
        <f t="shared" si="5"/>
        <v>9</v>
      </c>
      <c r="Y107" s="18">
        <f t="shared" si="6"/>
        <v>27</v>
      </c>
      <c r="Z107" s="18">
        <v>40.595999999999997</v>
      </c>
      <c r="AA107" s="16" t="s">
        <v>230</v>
      </c>
      <c r="AB107" s="18">
        <f t="shared" si="7"/>
        <v>9</v>
      </c>
      <c r="AC107" s="18">
        <f t="shared" si="4"/>
        <v>9</v>
      </c>
      <c r="AD107" s="16" t="s">
        <v>215</v>
      </c>
      <c r="AE107" s="29"/>
    </row>
    <row r="108" spans="1:31" ht="60" customHeight="1">
      <c r="A108" s="1">
        <v>104</v>
      </c>
      <c r="B108" s="16">
        <v>104</v>
      </c>
      <c r="C108" s="16" t="s">
        <v>296</v>
      </c>
      <c r="D108" s="19" t="s">
        <v>329</v>
      </c>
      <c r="E108" s="16" t="s">
        <v>254</v>
      </c>
      <c r="F108" s="16" t="s">
        <v>332</v>
      </c>
      <c r="G108" s="16" t="s">
        <v>256</v>
      </c>
      <c r="H108" s="16" t="s">
        <v>219</v>
      </c>
      <c r="I108" s="16" t="s">
        <v>298</v>
      </c>
      <c r="J108" s="16" t="s">
        <v>356</v>
      </c>
      <c r="K108" s="16" t="s">
        <v>222</v>
      </c>
      <c r="L108" s="5" t="s">
        <v>9</v>
      </c>
      <c r="M108" s="16">
        <v>265</v>
      </c>
      <c r="N108" s="13">
        <v>43342</v>
      </c>
      <c r="O108" s="14" t="s">
        <v>214</v>
      </c>
      <c r="P108" s="13">
        <v>43382</v>
      </c>
      <c r="Q108" s="16">
        <v>22491.3</v>
      </c>
      <c r="R108" s="16">
        <v>149.21</v>
      </c>
      <c r="S108" s="16">
        <v>0.13700000000000001</v>
      </c>
      <c r="T108" s="16">
        <v>149.21</v>
      </c>
      <c r="U108" s="18">
        <v>10.49</v>
      </c>
      <c r="V108" s="18">
        <v>67.66</v>
      </c>
      <c r="W108" s="18">
        <v>18</v>
      </c>
      <c r="X108" s="18">
        <f t="shared" si="5"/>
        <v>9</v>
      </c>
      <c r="Y108" s="18">
        <f t="shared" si="6"/>
        <v>27</v>
      </c>
      <c r="Z108" s="18">
        <v>40.595999999999997</v>
      </c>
      <c r="AA108" s="16" t="s">
        <v>230</v>
      </c>
      <c r="AB108" s="18">
        <f t="shared" si="7"/>
        <v>9</v>
      </c>
      <c r="AC108" s="18">
        <f t="shared" si="4"/>
        <v>9</v>
      </c>
      <c r="AD108" s="16" t="s">
        <v>215</v>
      </c>
      <c r="AE108" s="29"/>
    </row>
    <row r="109" spans="1:31" ht="60" customHeight="1">
      <c r="A109" s="1">
        <v>105</v>
      </c>
      <c r="B109" s="16">
        <v>1</v>
      </c>
      <c r="C109" s="10" t="s">
        <v>388</v>
      </c>
      <c r="D109" s="16" t="s">
        <v>216</v>
      </c>
      <c r="E109" s="16" t="s">
        <v>217</v>
      </c>
      <c r="F109" s="16" t="s">
        <v>359</v>
      </c>
      <c r="G109" s="16" t="s">
        <v>218</v>
      </c>
      <c r="H109" s="16" t="s">
        <v>219</v>
      </c>
      <c r="I109" s="16" t="s">
        <v>220</v>
      </c>
      <c r="J109" s="16" t="s">
        <v>221</v>
      </c>
      <c r="K109" s="16" t="s">
        <v>222</v>
      </c>
      <c r="L109" s="6" t="s">
        <v>9</v>
      </c>
      <c r="M109" s="16">
        <v>200</v>
      </c>
      <c r="N109" s="13">
        <v>43108</v>
      </c>
      <c r="O109" s="14" t="s">
        <v>360</v>
      </c>
      <c r="P109" s="13">
        <v>43118</v>
      </c>
      <c r="Q109" s="16">
        <v>74582</v>
      </c>
      <c r="R109" s="16">
        <v>180</v>
      </c>
      <c r="S109" s="16">
        <v>0.2</v>
      </c>
      <c r="T109" s="16">
        <v>92.16</v>
      </c>
      <c r="U109" s="18">
        <v>8.4</v>
      </c>
      <c r="V109" s="18">
        <v>45</v>
      </c>
      <c r="W109" s="18">
        <v>20</v>
      </c>
      <c r="X109" s="18">
        <f t="shared" si="5"/>
        <v>10</v>
      </c>
      <c r="Y109" s="18">
        <f t="shared" si="6"/>
        <v>30</v>
      </c>
      <c r="Z109" s="18">
        <v>27</v>
      </c>
      <c r="AA109" s="23" t="s">
        <v>223</v>
      </c>
      <c r="AB109" s="23">
        <f>Z109-W109</f>
        <v>7</v>
      </c>
      <c r="AC109" s="18">
        <f t="shared" si="4"/>
        <v>7</v>
      </c>
      <c r="AD109" s="16" t="s">
        <v>224</v>
      </c>
      <c r="AE109" s="29"/>
    </row>
    <row r="110" spans="1:31" ht="60" customHeight="1">
      <c r="A110" s="1">
        <v>106</v>
      </c>
      <c r="B110" s="16">
        <v>2</v>
      </c>
      <c r="C110" s="10" t="s">
        <v>388</v>
      </c>
      <c r="D110" s="16" t="s">
        <v>225</v>
      </c>
      <c r="E110" s="16" t="s">
        <v>217</v>
      </c>
      <c r="F110" s="16" t="s">
        <v>359</v>
      </c>
      <c r="G110" s="16" t="s">
        <v>218</v>
      </c>
      <c r="H110" s="16" t="s">
        <v>219</v>
      </c>
      <c r="I110" s="16" t="s">
        <v>220</v>
      </c>
      <c r="J110" s="16" t="s">
        <v>221</v>
      </c>
      <c r="K110" s="16" t="s">
        <v>222</v>
      </c>
      <c r="L110" s="6" t="s">
        <v>9</v>
      </c>
      <c r="M110" s="16">
        <v>200</v>
      </c>
      <c r="N110" s="13">
        <v>43108</v>
      </c>
      <c r="O110" s="14" t="s">
        <v>361</v>
      </c>
      <c r="P110" s="13">
        <v>43118</v>
      </c>
      <c r="Q110" s="16">
        <v>75142</v>
      </c>
      <c r="R110" s="16">
        <v>180</v>
      </c>
      <c r="S110" s="16">
        <v>0.2</v>
      </c>
      <c r="T110" s="16">
        <v>92.16</v>
      </c>
      <c r="U110" s="18">
        <v>8.4</v>
      </c>
      <c r="V110" s="18">
        <v>45</v>
      </c>
      <c r="W110" s="18">
        <v>20</v>
      </c>
      <c r="X110" s="18">
        <f t="shared" si="5"/>
        <v>10</v>
      </c>
      <c r="Y110" s="18">
        <f t="shared" si="6"/>
        <v>30</v>
      </c>
      <c r="Z110" s="18">
        <v>27</v>
      </c>
      <c r="AA110" s="23" t="s">
        <v>223</v>
      </c>
      <c r="AB110" s="23">
        <f>Z110-W110</f>
        <v>7</v>
      </c>
      <c r="AC110" s="18">
        <f t="shared" si="4"/>
        <v>7</v>
      </c>
      <c r="AD110" s="16" t="s">
        <v>224</v>
      </c>
      <c r="AE110" s="29"/>
    </row>
    <row r="111" spans="1:31" ht="60" customHeight="1">
      <c r="A111" s="1">
        <v>107</v>
      </c>
      <c r="B111" s="16">
        <v>3</v>
      </c>
      <c r="C111" s="10" t="s">
        <v>388</v>
      </c>
      <c r="D111" s="16" t="s">
        <v>226</v>
      </c>
      <c r="E111" s="16" t="s">
        <v>227</v>
      </c>
      <c r="F111" s="16" t="s">
        <v>362</v>
      </c>
      <c r="G111" s="16" t="s">
        <v>228</v>
      </c>
      <c r="H111" s="5" t="s">
        <v>219</v>
      </c>
      <c r="I111" s="16" t="s">
        <v>220</v>
      </c>
      <c r="J111" s="5" t="s">
        <v>229</v>
      </c>
      <c r="K111" s="16" t="s">
        <v>222</v>
      </c>
      <c r="L111" s="5" t="s">
        <v>9</v>
      </c>
      <c r="M111" s="7">
        <v>220</v>
      </c>
      <c r="N111" s="13">
        <v>43405</v>
      </c>
      <c r="O111" s="14" t="s">
        <v>363</v>
      </c>
      <c r="P111" s="13">
        <v>43418</v>
      </c>
      <c r="Q111" s="8">
        <v>26147</v>
      </c>
      <c r="R111" s="9">
        <v>180</v>
      </c>
      <c r="S111" s="10">
        <v>0.2</v>
      </c>
      <c r="T111" s="16">
        <v>92.16</v>
      </c>
      <c r="U111" s="15">
        <v>8.0500000000000007</v>
      </c>
      <c r="V111" s="15">
        <v>40</v>
      </c>
      <c r="W111" s="15">
        <v>12</v>
      </c>
      <c r="X111" s="18">
        <f t="shared" si="5"/>
        <v>6</v>
      </c>
      <c r="Y111" s="18">
        <f t="shared" si="6"/>
        <v>18</v>
      </c>
      <c r="Z111" s="18">
        <v>24</v>
      </c>
      <c r="AA111" s="23" t="s">
        <v>230</v>
      </c>
      <c r="AB111" s="18">
        <f t="shared" si="7"/>
        <v>6</v>
      </c>
      <c r="AC111" s="18">
        <f t="shared" si="4"/>
        <v>6</v>
      </c>
      <c r="AD111" s="16" t="s">
        <v>215</v>
      </c>
      <c r="AE111" s="29"/>
    </row>
    <row r="112" spans="1:31" ht="60" customHeight="1">
      <c r="A112" s="1">
        <v>108</v>
      </c>
      <c r="B112" s="16">
        <v>4</v>
      </c>
      <c r="C112" s="10" t="s">
        <v>388</v>
      </c>
      <c r="D112" s="16" t="s">
        <v>231</v>
      </c>
      <c r="E112" s="16" t="s">
        <v>227</v>
      </c>
      <c r="F112" s="16" t="s">
        <v>362</v>
      </c>
      <c r="G112" s="16" t="s">
        <v>228</v>
      </c>
      <c r="H112" s="5" t="s">
        <v>219</v>
      </c>
      <c r="I112" s="16" t="s">
        <v>220</v>
      </c>
      <c r="J112" s="5" t="s">
        <v>229</v>
      </c>
      <c r="K112" s="16" t="s">
        <v>222</v>
      </c>
      <c r="L112" s="5" t="s">
        <v>9</v>
      </c>
      <c r="M112" s="7">
        <v>220</v>
      </c>
      <c r="N112" s="13">
        <v>43405</v>
      </c>
      <c r="O112" s="14" t="s">
        <v>364</v>
      </c>
      <c r="P112" s="13">
        <v>43418</v>
      </c>
      <c r="Q112" s="8">
        <v>26327</v>
      </c>
      <c r="R112" s="9">
        <v>180</v>
      </c>
      <c r="S112" s="10">
        <v>0.2</v>
      </c>
      <c r="T112" s="16">
        <v>92.16</v>
      </c>
      <c r="U112" s="15">
        <v>8.0500000000000007</v>
      </c>
      <c r="V112" s="15">
        <v>40</v>
      </c>
      <c r="W112" s="15">
        <v>12</v>
      </c>
      <c r="X112" s="18">
        <f t="shared" si="5"/>
        <v>6</v>
      </c>
      <c r="Y112" s="18">
        <f t="shared" si="6"/>
        <v>18</v>
      </c>
      <c r="Z112" s="18">
        <v>24</v>
      </c>
      <c r="AA112" s="23" t="s">
        <v>230</v>
      </c>
      <c r="AB112" s="18">
        <f t="shared" si="7"/>
        <v>6</v>
      </c>
      <c r="AC112" s="18">
        <f t="shared" si="4"/>
        <v>6</v>
      </c>
      <c r="AD112" s="16" t="s">
        <v>215</v>
      </c>
      <c r="AE112" s="29"/>
    </row>
    <row r="113" spans="1:31" ht="60" customHeight="1">
      <c r="A113" s="1">
        <v>109</v>
      </c>
      <c r="B113" s="16">
        <v>5</v>
      </c>
      <c r="C113" s="10" t="s">
        <v>388</v>
      </c>
      <c r="D113" s="16" t="s">
        <v>232</v>
      </c>
      <c r="E113" s="16" t="s">
        <v>227</v>
      </c>
      <c r="F113" s="16" t="s">
        <v>362</v>
      </c>
      <c r="G113" s="16" t="s">
        <v>228</v>
      </c>
      <c r="H113" s="5" t="s">
        <v>219</v>
      </c>
      <c r="I113" s="16" t="s">
        <v>220</v>
      </c>
      <c r="J113" s="5" t="s">
        <v>229</v>
      </c>
      <c r="K113" s="16" t="s">
        <v>222</v>
      </c>
      <c r="L113" s="5" t="s">
        <v>9</v>
      </c>
      <c r="M113" s="7">
        <v>220</v>
      </c>
      <c r="N113" s="13">
        <v>43405</v>
      </c>
      <c r="O113" s="14" t="s">
        <v>365</v>
      </c>
      <c r="P113" s="13">
        <v>43418</v>
      </c>
      <c r="Q113" s="8">
        <v>24532</v>
      </c>
      <c r="R113" s="9">
        <v>180</v>
      </c>
      <c r="S113" s="10">
        <v>0.2</v>
      </c>
      <c r="T113" s="16">
        <v>92.16</v>
      </c>
      <c r="U113" s="15">
        <v>8.0500000000000007</v>
      </c>
      <c r="V113" s="15">
        <v>40</v>
      </c>
      <c r="W113" s="15">
        <v>12</v>
      </c>
      <c r="X113" s="18">
        <f t="shared" si="5"/>
        <v>6</v>
      </c>
      <c r="Y113" s="18">
        <f t="shared" si="6"/>
        <v>18</v>
      </c>
      <c r="Z113" s="18">
        <v>24</v>
      </c>
      <c r="AA113" s="23" t="s">
        <v>230</v>
      </c>
      <c r="AB113" s="18">
        <f t="shared" si="7"/>
        <v>6</v>
      </c>
      <c r="AC113" s="18">
        <f t="shared" si="4"/>
        <v>6</v>
      </c>
      <c r="AD113" s="16" t="s">
        <v>215</v>
      </c>
      <c r="AE113" s="29"/>
    </row>
    <row r="114" spans="1:31" ht="60" customHeight="1">
      <c r="A114" s="1">
        <v>110</v>
      </c>
      <c r="B114" s="16">
        <v>6</v>
      </c>
      <c r="C114" s="10" t="s">
        <v>388</v>
      </c>
      <c r="D114" s="16" t="s">
        <v>233</v>
      </c>
      <c r="E114" s="16" t="s">
        <v>227</v>
      </c>
      <c r="F114" s="16" t="s">
        <v>362</v>
      </c>
      <c r="G114" s="16" t="s">
        <v>228</v>
      </c>
      <c r="H114" s="5" t="s">
        <v>219</v>
      </c>
      <c r="I114" s="16" t="s">
        <v>220</v>
      </c>
      <c r="J114" s="5" t="s">
        <v>229</v>
      </c>
      <c r="K114" s="16" t="s">
        <v>222</v>
      </c>
      <c r="L114" s="5" t="s">
        <v>9</v>
      </c>
      <c r="M114" s="7">
        <v>220</v>
      </c>
      <c r="N114" s="13">
        <v>43405</v>
      </c>
      <c r="O114" s="14" t="s">
        <v>366</v>
      </c>
      <c r="P114" s="13">
        <v>43418</v>
      </c>
      <c r="Q114" s="8">
        <v>19889</v>
      </c>
      <c r="R114" s="9">
        <v>180</v>
      </c>
      <c r="S114" s="10">
        <v>0.2</v>
      </c>
      <c r="T114" s="16">
        <v>92.16</v>
      </c>
      <c r="U114" s="15">
        <v>8.0500000000000007</v>
      </c>
      <c r="V114" s="15">
        <v>40</v>
      </c>
      <c r="W114" s="15">
        <v>12</v>
      </c>
      <c r="X114" s="18">
        <f t="shared" si="5"/>
        <v>6</v>
      </c>
      <c r="Y114" s="18">
        <f t="shared" si="6"/>
        <v>18</v>
      </c>
      <c r="Z114" s="18">
        <v>24</v>
      </c>
      <c r="AA114" s="23" t="s">
        <v>230</v>
      </c>
      <c r="AB114" s="18">
        <f t="shared" si="7"/>
        <v>6</v>
      </c>
      <c r="AC114" s="18">
        <f t="shared" si="4"/>
        <v>6</v>
      </c>
      <c r="AD114" s="16" t="s">
        <v>215</v>
      </c>
      <c r="AE114" s="29"/>
    </row>
    <row r="115" spans="1:31" ht="60" customHeight="1">
      <c r="A115" s="1">
        <v>111</v>
      </c>
      <c r="B115" s="16">
        <v>7</v>
      </c>
      <c r="C115" s="10" t="s">
        <v>388</v>
      </c>
      <c r="D115" s="16" t="s">
        <v>234</v>
      </c>
      <c r="E115" s="16" t="s">
        <v>227</v>
      </c>
      <c r="F115" s="16" t="s">
        <v>362</v>
      </c>
      <c r="G115" s="16" t="s">
        <v>228</v>
      </c>
      <c r="H115" s="5" t="s">
        <v>219</v>
      </c>
      <c r="I115" s="16" t="s">
        <v>220</v>
      </c>
      <c r="J115" s="5" t="s">
        <v>229</v>
      </c>
      <c r="K115" s="16" t="s">
        <v>222</v>
      </c>
      <c r="L115" s="5" t="s">
        <v>9</v>
      </c>
      <c r="M115" s="7">
        <v>220</v>
      </c>
      <c r="N115" s="13">
        <v>43405</v>
      </c>
      <c r="O115" s="14" t="s">
        <v>367</v>
      </c>
      <c r="P115" s="13">
        <v>43418</v>
      </c>
      <c r="Q115" s="8">
        <v>14943</v>
      </c>
      <c r="R115" s="9">
        <v>180</v>
      </c>
      <c r="S115" s="10">
        <v>0.2</v>
      </c>
      <c r="T115" s="16">
        <v>92.16</v>
      </c>
      <c r="U115" s="15">
        <v>8.0500000000000007</v>
      </c>
      <c r="V115" s="15">
        <v>40</v>
      </c>
      <c r="W115" s="15">
        <v>12</v>
      </c>
      <c r="X115" s="18">
        <f t="shared" si="5"/>
        <v>6</v>
      </c>
      <c r="Y115" s="18">
        <f t="shared" si="6"/>
        <v>18</v>
      </c>
      <c r="Z115" s="18">
        <v>24</v>
      </c>
      <c r="AA115" s="23" t="s">
        <v>230</v>
      </c>
      <c r="AB115" s="18">
        <f t="shared" si="7"/>
        <v>6</v>
      </c>
      <c r="AC115" s="18">
        <f t="shared" si="4"/>
        <v>6</v>
      </c>
      <c r="AD115" s="16" t="s">
        <v>215</v>
      </c>
      <c r="AE115" s="29"/>
    </row>
    <row r="116" spans="1:31" ht="60" customHeight="1">
      <c r="A116" s="1">
        <v>112</v>
      </c>
      <c r="B116" s="16">
        <v>8</v>
      </c>
      <c r="C116" s="10" t="s">
        <v>388</v>
      </c>
      <c r="D116" s="16" t="s">
        <v>235</v>
      </c>
      <c r="E116" s="16" t="s">
        <v>227</v>
      </c>
      <c r="F116" s="16" t="s">
        <v>362</v>
      </c>
      <c r="G116" s="16" t="s">
        <v>228</v>
      </c>
      <c r="H116" s="5" t="s">
        <v>219</v>
      </c>
      <c r="I116" s="16" t="s">
        <v>220</v>
      </c>
      <c r="J116" s="5" t="s">
        <v>229</v>
      </c>
      <c r="K116" s="16" t="s">
        <v>222</v>
      </c>
      <c r="L116" s="5" t="s">
        <v>9</v>
      </c>
      <c r="M116" s="7">
        <v>220</v>
      </c>
      <c r="N116" s="13">
        <v>43405</v>
      </c>
      <c r="O116" s="14" t="s">
        <v>368</v>
      </c>
      <c r="P116" s="13">
        <v>43418</v>
      </c>
      <c r="Q116" s="8">
        <v>28022</v>
      </c>
      <c r="R116" s="9">
        <v>180</v>
      </c>
      <c r="S116" s="10">
        <v>0.2</v>
      </c>
      <c r="T116" s="16">
        <v>92.16</v>
      </c>
      <c r="U116" s="15">
        <v>8.0500000000000007</v>
      </c>
      <c r="V116" s="15">
        <v>40</v>
      </c>
      <c r="W116" s="15">
        <v>12</v>
      </c>
      <c r="X116" s="18">
        <f t="shared" si="5"/>
        <v>6</v>
      </c>
      <c r="Y116" s="18">
        <f t="shared" si="6"/>
        <v>18</v>
      </c>
      <c r="Z116" s="18">
        <v>24</v>
      </c>
      <c r="AA116" s="23" t="s">
        <v>230</v>
      </c>
      <c r="AB116" s="18">
        <f t="shared" si="7"/>
        <v>6</v>
      </c>
      <c r="AC116" s="18">
        <f t="shared" si="4"/>
        <v>6</v>
      </c>
      <c r="AD116" s="16" t="s">
        <v>215</v>
      </c>
      <c r="AE116" s="29"/>
    </row>
    <row r="117" spans="1:31" ht="60" customHeight="1">
      <c r="A117" s="1">
        <v>113</v>
      </c>
      <c r="B117" s="16">
        <v>9</v>
      </c>
      <c r="C117" s="10" t="s">
        <v>388</v>
      </c>
      <c r="D117" s="16" t="s">
        <v>236</v>
      </c>
      <c r="E117" s="16" t="s">
        <v>227</v>
      </c>
      <c r="F117" s="16" t="s">
        <v>394</v>
      </c>
      <c r="G117" s="16" t="s">
        <v>228</v>
      </c>
      <c r="H117" s="5" t="s">
        <v>219</v>
      </c>
      <c r="I117" s="16" t="s">
        <v>220</v>
      </c>
      <c r="J117" s="5" t="s">
        <v>229</v>
      </c>
      <c r="K117" s="16" t="s">
        <v>222</v>
      </c>
      <c r="L117" s="5" t="s">
        <v>9</v>
      </c>
      <c r="M117" s="7">
        <v>220</v>
      </c>
      <c r="N117" s="13">
        <v>43405</v>
      </c>
      <c r="O117" s="14" t="s">
        <v>369</v>
      </c>
      <c r="P117" s="13">
        <v>43418</v>
      </c>
      <c r="Q117" s="8">
        <v>26507</v>
      </c>
      <c r="R117" s="9">
        <v>180</v>
      </c>
      <c r="S117" s="10">
        <v>0.2</v>
      </c>
      <c r="T117" s="16">
        <v>92.16</v>
      </c>
      <c r="U117" s="15">
        <v>8.0500000000000007</v>
      </c>
      <c r="V117" s="15">
        <v>40</v>
      </c>
      <c r="W117" s="15">
        <v>12</v>
      </c>
      <c r="X117" s="18">
        <f t="shared" si="5"/>
        <v>6</v>
      </c>
      <c r="Y117" s="18">
        <f t="shared" si="6"/>
        <v>18</v>
      </c>
      <c r="Z117" s="18">
        <v>24</v>
      </c>
      <c r="AA117" s="23" t="s">
        <v>230</v>
      </c>
      <c r="AB117" s="18">
        <f t="shared" si="7"/>
        <v>6</v>
      </c>
      <c r="AC117" s="18">
        <f t="shared" si="4"/>
        <v>6</v>
      </c>
      <c r="AD117" s="16" t="s">
        <v>215</v>
      </c>
      <c r="AE117" s="29"/>
    </row>
    <row r="118" spans="1:31" ht="60" customHeight="1">
      <c r="A118" s="1">
        <v>114</v>
      </c>
      <c r="B118" s="16">
        <v>10</v>
      </c>
      <c r="C118" s="10" t="s">
        <v>388</v>
      </c>
      <c r="D118" s="16" t="s">
        <v>237</v>
      </c>
      <c r="E118" s="16" t="s">
        <v>227</v>
      </c>
      <c r="F118" s="16" t="s">
        <v>362</v>
      </c>
      <c r="G118" s="16" t="s">
        <v>228</v>
      </c>
      <c r="H118" s="5" t="s">
        <v>219</v>
      </c>
      <c r="I118" s="16" t="s">
        <v>220</v>
      </c>
      <c r="J118" s="5" t="s">
        <v>229</v>
      </c>
      <c r="K118" s="16" t="s">
        <v>222</v>
      </c>
      <c r="L118" s="5" t="s">
        <v>9</v>
      </c>
      <c r="M118" s="7">
        <v>220</v>
      </c>
      <c r="N118" s="13">
        <v>43405</v>
      </c>
      <c r="O118" s="14" t="s">
        <v>370</v>
      </c>
      <c r="P118" s="13">
        <v>43418</v>
      </c>
      <c r="Q118" s="8">
        <v>26650</v>
      </c>
      <c r="R118" s="9">
        <v>180</v>
      </c>
      <c r="S118" s="10">
        <v>0.2</v>
      </c>
      <c r="T118" s="16">
        <v>92.16</v>
      </c>
      <c r="U118" s="15">
        <v>8.0500000000000007</v>
      </c>
      <c r="V118" s="15">
        <v>40</v>
      </c>
      <c r="W118" s="15">
        <v>12</v>
      </c>
      <c r="X118" s="18">
        <f t="shared" si="5"/>
        <v>6</v>
      </c>
      <c r="Y118" s="18">
        <f t="shared" si="6"/>
        <v>18</v>
      </c>
      <c r="Z118" s="18">
        <v>24</v>
      </c>
      <c r="AA118" s="23" t="s">
        <v>230</v>
      </c>
      <c r="AB118" s="18">
        <f t="shared" si="7"/>
        <v>6</v>
      </c>
      <c r="AC118" s="18">
        <f t="shared" si="4"/>
        <v>6</v>
      </c>
      <c r="AD118" s="16" t="s">
        <v>215</v>
      </c>
      <c r="AE118" s="29"/>
    </row>
    <row r="119" spans="1:31" ht="60" customHeight="1">
      <c r="A119" s="1">
        <v>115</v>
      </c>
      <c r="B119" s="16">
        <v>11</v>
      </c>
      <c r="C119" s="10" t="s">
        <v>388</v>
      </c>
      <c r="D119" s="16" t="s">
        <v>238</v>
      </c>
      <c r="E119" s="16" t="s">
        <v>227</v>
      </c>
      <c r="F119" s="16" t="s">
        <v>362</v>
      </c>
      <c r="G119" s="16" t="s">
        <v>228</v>
      </c>
      <c r="H119" s="5" t="s">
        <v>219</v>
      </c>
      <c r="I119" s="16" t="s">
        <v>220</v>
      </c>
      <c r="J119" s="5" t="s">
        <v>229</v>
      </c>
      <c r="K119" s="16" t="s">
        <v>222</v>
      </c>
      <c r="L119" s="5" t="s">
        <v>9</v>
      </c>
      <c r="M119" s="7">
        <v>220</v>
      </c>
      <c r="N119" s="13">
        <v>43405</v>
      </c>
      <c r="O119" s="14" t="s">
        <v>371</v>
      </c>
      <c r="P119" s="13">
        <v>43418</v>
      </c>
      <c r="Q119" s="8">
        <v>24428</v>
      </c>
      <c r="R119" s="9">
        <v>180</v>
      </c>
      <c r="S119" s="10">
        <v>0.2</v>
      </c>
      <c r="T119" s="16">
        <v>92.16</v>
      </c>
      <c r="U119" s="15">
        <v>8.0500000000000007</v>
      </c>
      <c r="V119" s="15">
        <v>40</v>
      </c>
      <c r="W119" s="15">
        <v>12</v>
      </c>
      <c r="X119" s="18">
        <f t="shared" si="5"/>
        <v>6</v>
      </c>
      <c r="Y119" s="18">
        <f t="shared" si="6"/>
        <v>18</v>
      </c>
      <c r="Z119" s="18">
        <v>24</v>
      </c>
      <c r="AA119" s="23" t="s">
        <v>230</v>
      </c>
      <c r="AB119" s="18">
        <f t="shared" si="7"/>
        <v>6</v>
      </c>
      <c r="AC119" s="18">
        <f t="shared" si="4"/>
        <v>6</v>
      </c>
      <c r="AD119" s="16" t="s">
        <v>215</v>
      </c>
      <c r="AE119" s="29"/>
    </row>
    <row r="120" spans="1:31" ht="60" customHeight="1">
      <c r="A120" s="1">
        <v>116</v>
      </c>
      <c r="B120" s="16">
        <v>12</v>
      </c>
      <c r="C120" s="10" t="s">
        <v>388</v>
      </c>
      <c r="D120" s="16" t="s">
        <v>239</v>
      </c>
      <c r="E120" s="16" t="s">
        <v>227</v>
      </c>
      <c r="F120" s="16" t="s">
        <v>362</v>
      </c>
      <c r="G120" s="16" t="s">
        <v>228</v>
      </c>
      <c r="H120" s="5" t="s">
        <v>219</v>
      </c>
      <c r="I120" s="16" t="s">
        <v>220</v>
      </c>
      <c r="J120" s="5" t="s">
        <v>229</v>
      </c>
      <c r="K120" s="16" t="s">
        <v>222</v>
      </c>
      <c r="L120" s="5" t="s">
        <v>9</v>
      </c>
      <c r="M120" s="7">
        <v>220</v>
      </c>
      <c r="N120" s="13">
        <v>43405</v>
      </c>
      <c r="O120" s="14" t="s">
        <v>372</v>
      </c>
      <c r="P120" s="13">
        <v>43418</v>
      </c>
      <c r="Q120" s="8">
        <v>28538</v>
      </c>
      <c r="R120" s="9">
        <v>180</v>
      </c>
      <c r="S120" s="10">
        <v>0.2</v>
      </c>
      <c r="T120" s="16">
        <v>92.16</v>
      </c>
      <c r="U120" s="15">
        <v>8.0500000000000007</v>
      </c>
      <c r="V120" s="15">
        <v>40</v>
      </c>
      <c r="W120" s="15">
        <v>12</v>
      </c>
      <c r="X120" s="18">
        <f t="shared" si="5"/>
        <v>6</v>
      </c>
      <c r="Y120" s="18">
        <f t="shared" si="6"/>
        <v>18</v>
      </c>
      <c r="Z120" s="18">
        <v>24</v>
      </c>
      <c r="AA120" s="23" t="s">
        <v>230</v>
      </c>
      <c r="AB120" s="18">
        <f t="shared" si="7"/>
        <v>6</v>
      </c>
      <c r="AC120" s="18">
        <f t="shared" si="4"/>
        <v>6</v>
      </c>
      <c r="AD120" s="16" t="s">
        <v>215</v>
      </c>
      <c r="AE120" s="29"/>
    </row>
    <row r="121" spans="1:31" ht="60" customHeight="1">
      <c r="A121" s="1">
        <v>117</v>
      </c>
      <c r="B121" s="16">
        <v>13</v>
      </c>
      <c r="C121" s="10" t="s">
        <v>388</v>
      </c>
      <c r="D121" s="16" t="s">
        <v>240</v>
      </c>
      <c r="E121" s="16" t="s">
        <v>227</v>
      </c>
      <c r="F121" s="16" t="s">
        <v>362</v>
      </c>
      <c r="G121" s="16" t="s">
        <v>228</v>
      </c>
      <c r="H121" s="5" t="s">
        <v>219</v>
      </c>
      <c r="I121" s="16" t="s">
        <v>220</v>
      </c>
      <c r="J121" s="16" t="s">
        <v>241</v>
      </c>
      <c r="K121" s="16" t="s">
        <v>222</v>
      </c>
      <c r="L121" s="5" t="s">
        <v>9</v>
      </c>
      <c r="M121" s="7">
        <v>255</v>
      </c>
      <c r="N121" s="13">
        <v>43434</v>
      </c>
      <c r="O121" s="14" t="s">
        <v>373</v>
      </c>
      <c r="P121" s="13">
        <v>43448</v>
      </c>
      <c r="Q121" s="16">
        <v>16400</v>
      </c>
      <c r="R121" s="9">
        <v>180</v>
      </c>
      <c r="S121" s="10">
        <v>0.19</v>
      </c>
      <c r="T121" s="16">
        <v>92.16</v>
      </c>
      <c r="U121" s="15">
        <v>8.0500000000000007</v>
      </c>
      <c r="V121" s="18">
        <v>40.200000000000003</v>
      </c>
      <c r="W121" s="15">
        <v>12</v>
      </c>
      <c r="X121" s="18">
        <f t="shared" si="5"/>
        <v>6</v>
      </c>
      <c r="Y121" s="18">
        <f t="shared" si="6"/>
        <v>18</v>
      </c>
      <c r="Z121" s="18">
        <v>24.12</v>
      </c>
      <c r="AA121" s="23" t="s">
        <v>230</v>
      </c>
      <c r="AB121" s="18">
        <f t="shared" si="7"/>
        <v>6</v>
      </c>
      <c r="AC121" s="18">
        <f t="shared" si="4"/>
        <v>6</v>
      </c>
      <c r="AD121" s="16" t="s">
        <v>215</v>
      </c>
      <c r="AE121" s="29"/>
    </row>
    <row r="122" spans="1:31" ht="60" customHeight="1">
      <c r="A122" s="1">
        <v>118</v>
      </c>
      <c r="B122" s="16">
        <v>14</v>
      </c>
      <c r="C122" s="10" t="s">
        <v>388</v>
      </c>
      <c r="D122" s="16" t="s">
        <v>242</v>
      </c>
      <c r="E122" s="16" t="s">
        <v>227</v>
      </c>
      <c r="F122" s="16" t="s">
        <v>362</v>
      </c>
      <c r="G122" s="16" t="s">
        <v>228</v>
      </c>
      <c r="H122" s="5" t="s">
        <v>219</v>
      </c>
      <c r="I122" s="16" t="s">
        <v>220</v>
      </c>
      <c r="J122" s="16" t="s">
        <v>241</v>
      </c>
      <c r="K122" s="16" t="s">
        <v>222</v>
      </c>
      <c r="L122" s="5" t="s">
        <v>9</v>
      </c>
      <c r="M122" s="7">
        <v>255</v>
      </c>
      <c r="N122" s="13">
        <v>43434</v>
      </c>
      <c r="O122" s="14" t="s">
        <v>374</v>
      </c>
      <c r="P122" s="13">
        <v>43451</v>
      </c>
      <c r="Q122" s="16">
        <v>22580</v>
      </c>
      <c r="R122" s="9">
        <v>180</v>
      </c>
      <c r="S122" s="10">
        <v>0.19</v>
      </c>
      <c r="T122" s="16">
        <v>92.16</v>
      </c>
      <c r="U122" s="15">
        <v>8.0500000000000007</v>
      </c>
      <c r="V122" s="18">
        <v>40.200000000000003</v>
      </c>
      <c r="W122" s="15">
        <v>12</v>
      </c>
      <c r="X122" s="18">
        <f t="shared" si="5"/>
        <v>6</v>
      </c>
      <c r="Y122" s="18">
        <f t="shared" si="6"/>
        <v>18</v>
      </c>
      <c r="Z122" s="18">
        <v>24.12</v>
      </c>
      <c r="AA122" s="23" t="s">
        <v>230</v>
      </c>
      <c r="AB122" s="18">
        <f t="shared" si="7"/>
        <v>6</v>
      </c>
      <c r="AC122" s="18">
        <f t="shared" si="4"/>
        <v>6</v>
      </c>
      <c r="AD122" s="16" t="s">
        <v>215</v>
      </c>
      <c r="AE122" s="29"/>
    </row>
    <row r="123" spans="1:31" ht="60" customHeight="1">
      <c r="A123" s="1">
        <v>119</v>
      </c>
      <c r="B123" s="16">
        <v>15</v>
      </c>
      <c r="C123" s="10" t="s">
        <v>388</v>
      </c>
      <c r="D123" s="16" t="s">
        <v>243</v>
      </c>
      <c r="E123" s="16" t="s">
        <v>227</v>
      </c>
      <c r="F123" s="16" t="s">
        <v>362</v>
      </c>
      <c r="G123" s="16" t="s">
        <v>228</v>
      </c>
      <c r="H123" s="5" t="s">
        <v>219</v>
      </c>
      <c r="I123" s="16" t="s">
        <v>220</v>
      </c>
      <c r="J123" s="16" t="s">
        <v>241</v>
      </c>
      <c r="K123" s="16" t="s">
        <v>222</v>
      </c>
      <c r="L123" s="5" t="s">
        <v>9</v>
      </c>
      <c r="M123" s="7">
        <v>255</v>
      </c>
      <c r="N123" s="13">
        <v>43434</v>
      </c>
      <c r="O123" s="14" t="s">
        <v>375</v>
      </c>
      <c r="P123" s="13">
        <v>43448</v>
      </c>
      <c r="Q123" s="16">
        <v>34957</v>
      </c>
      <c r="R123" s="9">
        <v>180</v>
      </c>
      <c r="S123" s="10">
        <v>0.19</v>
      </c>
      <c r="T123" s="16">
        <v>92.16</v>
      </c>
      <c r="U123" s="15">
        <v>8.0500000000000007</v>
      </c>
      <c r="V123" s="18">
        <v>40.200000000000003</v>
      </c>
      <c r="W123" s="15">
        <v>12</v>
      </c>
      <c r="X123" s="18">
        <f t="shared" si="5"/>
        <v>6</v>
      </c>
      <c r="Y123" s="18">
        <f t="shared" si="6"/>
        <v>18</v>
      </c>
      <c r="Z123" s="18">
        <v>24.12</v>
      </c>
      <c r="AA123" s="23" t="s">
        <v>230</v>
      </c>
      <c r="AB123" s="18">
        <f t="shared" si="7"/>
        <v>6</v>
      </c>
      <c r="AC123" s="18">
        <f t="shared" si="4"/>
        <v>6</v>
      </c>
      <c r="AD123" s="16" t="s">
        <v>224</v>
      </c>
      <c r="AE123" s="29"/>
    </row>
    <row r="124" spans="1:31" ht="60" customHeight="1">
      <c r="A124" s="1">
        <v>120</v>
      </c>
      <c r="B124" s="16">
        <v>16</v>
      </c>
      <c r="C124" s="10" t="s">
        <v>388</v>
      </c>
      <c r="D124" s="16" t="s">
        <v>244</v>
      </c>
      <c r="E124" s="16" t="s">
        <v>227</v>
      </c>
      <c r="F124" s="16" t="s">
        <v>362</v>
      </c>
      <c r="G124" s="16" t="s">
        <v>228</v>
      </c>
      <c r="H124" s="5" t="s">
        <v>219</v>
      </c>
      <c r="I124" s="16" t="s">
        <v>220</v>
      </c>
      <c r="J124" s="16" t="s">
        <v>241</v>
      </c>
      <c r="K124" s="16" t="s">
        <v>222</v>
      </c>
      <c r="L124" s="5" t="s">
        <v>9</v>
      </c>
      <c r="M124" s="7">
        <v>255</v>
      </c>
      <c r="N124" s="13">
        <v>43434</v>
      </c>
      <c r="O124" s="14" t="s">
        <v>376</v>
      </c>
      <c r="P124" s="13">
        <v>43448</v>
      </c>
      <c r="Q124" s="16">
        <v>19520</v>
      </c>
      <c r="R124" s="9">
        <v>180</v>
      </c>
      <c r="S124" s="10">
        <v>0.19</v>
      </c>
      <c r="T124" s="16">
        <v>92.16</v>
      </c>
      <c r="U124" s="15">
        <v>8.0500000000000007</v>
      </c>
      <c r="V124" s="18">
        <v>40.200000000000003</v>
      </c>
      <c r="W124" s="15">
        <v>12</v>
      </c>
      <c r="X124" s="18">
        <f t="shared" si="5"/>
        <v>6</v>
      </c>
      <c r="Y124" s="18">
        <f t="shared" si="6"/>
        <v>18</v>
      </c>
      <c r="Z124" s="18">
        <v>24.12</v>
      </c>
      <c r="AA124" s="23" t="s">
        <v>230</v>
      </c>
      <c r="AB124" s="18">
        <f t="shared" si="7"/>
        <v>6</v>
      </c>
      <c r="AC124" s="18">
        <f t="shared" si="4"/>
        <v>6</v>
      </c>
      <c r="AD124" s="16" t="s">
        <v>215</v>
      </c>
      <c r="AE124" s="29"/>
    </row>
    <row r="125" spans="1:31" ht="60" customHeight="1">
      <c r="A125" s="1">
        <v>121</v>
      </c>
      <c r="B125" s="16">
        <v>17</v>
      </c>
      <c r="C125" s="10" t="s">
        <v>388</v>
      </c>
      <c r="D125" s="16" t="s">
        <v>245</v>
      </c>
      <c r="E125" s="16" t="s">
        <v>227</v>
      </c>
      <c r="F125" s="16" t="s">
        <v>362</v>
      </c>
      <c r="G125" s="16" t="s">
        <v>228</v>
      </c>
      <c r="H125" s="5" t="s">
        <v>219</v>
      </c>
      <c r="I125" s="16" t="s">
        <v>220</v>
      </c>
      <c r="J125" s="16" t="s">
        <v>241</v>
      </c>
      <c r="K125" s="16" t="s">
        <v>222</v>
      </c>
      <c r="L125" s="5" t="s">
        <v>9</v>
      </c>
      <c r="M125" s="7">
        <v>255</v>
      </c>
      <c r="N125" s="13">
        <v>43434</v>
      </c>
      <c r="O125" s="14" t="s">
        <v>377</v>
      </c>
      <c r="P125" s="13">
        <v>43448</v>
      </c>
      <c r="Q125" s="16">
        <v>17320</v>
      </c>
      <c r="R125" s="9">
        <v>180</v>
      </c>
      <c r="S125" s="10">
        <v>0.19</v>
      </c>
      <c r="T125" s="16">
        <v>92.16</v>
      </c>
      <c r="U125" s="15">
        <v>8.0500000000000007</v>
      </c>
      <c r="V125" s="18">
        <v>40.200000000000003</v>
      </c>
      <c r="W125" s="15">
        <v>12</v>
      </c>
      <c r="X125" s="18">
        <f t="shared" si="5"/>
        <v>6</v>
      </c>
      <c r="Y125" s="18">
        <f t="shared" si="6"/>
        <v>18</v>
      </c>
      <c r="Z125" s="18">
        <v>24.12</v>
      </c>
      <c r="AA125" s="23" t="s">
        <v>230</v>
      </c>
      <c r="AB125" s="18">
        <f t="shared" si="7"/>
        <v>6</v>
      </c>
      <c r="AC125" s="18">
        <f t="shared" si="4"/>
        <v>6</v>
      </c>
      <c r="AD125" s="16" t="s">
        <v>215</v>
      </c>
      <c r="AE125" s="29"/>
    </row>
    <row r="126" spans="1:31" ht="60" customHeight="1">
      <c r="A126" s="1">
        <v>122</v>
      </c>
      <c r="B126" s="16">
        <v>18</v>
      </c>
      <c r="C126" s="10" t="s">
        <v>388</v>
      </c>
      <c r="D126" s="16" t="s">
        <v>246</v>
      </c>
      <c r="E126" s="16" t="s">
        <v>227</v>
      </c>
      <c r="F126" s="16" t="s">
        <v>362</v>
      </c>
      <c r="G126" s="16" t="s">
        <v>228</v>
      </c>
      <c r="H126" s="5" t="s">
        <v>219</v>
      </c>
      <c r="I126" s="16" t="s">
        <v>220</v>
      </c>
      <c r="J126" s="16" t="s">
        <v>241</v>
      </c>
      <c r="K126" s="16" t="s">
        <v>222</v>
      </c>
      <c r="L126" s="5" t="s">
        <v>9</v>
      </c>
      <c r="M126" s="7">
        <v>255</v>
      </c>
      <c r="N126" s="13">
        <v>43434</v>
      </c>
      <c r="O126" s="14" t="s">
        <v>378</v>
      </c>
      <c r="P126" s="13">
        <v>43448</v>
      </c>
      <c r="Q126" s="16">
        <v>33605</v>
      </c>
      <c r="R126" s="9">
        <v>180</v>
      </c>
      <c r="S126" s="10">
        <v>0.19</v>
      </c>
      <c r="T126" s="16">
        <v>92.16</v>
      </c>
      <c r="U126" s="15">
        <v>8.0500000000000007</v>
      </c>
      <c r="V126" s="18">
        <v>40.200000000000003</v>
      </c>
      <c r="W126" s="15">
        <v>12</v>
      </c>
      <c r="X126" s="18">
        <f t="shared" si="5"/>
        <v>6</v>
      </c>
      <c r="Y126" s="18">
        <f t="shared" si="6"/>
        <v>18</v>
      </c>
      <c r="Z126" s="18">
        <v>24.12</v>
      </c>
      <c r="AA126" s="23" t="s">
        <v>230</v>
      </c>
      <c r="AB126" s="18">
        <f t="shared" si="7"/>
        <v>6</v>
      </c>
      <c r="AC126" s="18">
        <f t="shared" si="4"/>
        <v>6</v>
      </c>
      <c r="AD126" s="16" t="s">
        <v>224</v>
      </c>
      <c r="AE126" s="29"/>
    </row>
    <row r="127" spans="1:31" ht="60" customHeight="1">
      <c r="A127" s="1">
        <v>123</v>
      </c>
      <c r="B127" s="16">
        <v>19</v>
      </c>
      <c r="C127" s="10" t="s">
        <v>388</v>
      </c>
      <c r="D127" s="16" t="s">
        <v>247</v>
      </c>
      <c r="E127" s="16" t="s">
        <v>227</v>
      </c>
      <c r="F127" s="16" t="s">
        <v>362</v>
      </c>
      <c r="G127" s="16" t="s">
        <v>228</v>
      </c>
      <c r="H127" s="5" t="s">
        <v>219</v>
      </c>
      <c r="I127" s="16" t="s">
        <v>220</v>
      </c>
      <c r="J127" s="16" t="s">
        <v>241</v>
      </c>
      <c r="K127" s="16" t="s">
        <v>222</v>
      </c>
      <c r="L127" s="5" t="s">
        <v>9</v>
      </c>
      <c r="M127" s="7">
        <v>255</v>
      </c>
      <c r="N127" s="13">
        <v>43434</v>
      </c>
      <c r="O127" s="14" t="s">
        <v>379</v>
      </c>
      <c r="P127" s="13">
        <v>43448</v>
      </c>
      <c r="Q127" s="16">
        <v>21038</v>
      </c>
      <c r="R127" s="9">
        <v>180</v>
      </c>
      <c r="S127" s="10">
        <v>0.19</v>
      </c>
      <c r="T127" s="16">
        <v>92.16</v>
      </c>
      <c r="U127" s="15">
        <v>8.0500000000000007</v>
      </c>
      <c r="V127" s="18">
        <v>40.200000000000003</v>
      </c>
      <c r="W127" s="15">
        <v>12</v>
      </c>
      <c r="X127" s="18">
        <f t="shared" si="5"/>
        <v>6</v>
      </c>
      <c r="Y127" s="18">
        <f t="shared" si="6"/>
        <v>18</v>
      </c>
      <c r="Z127" s="18">
        <v>24.12</v>
      </c>
      <c r="AA127" s="23" t="s">
        <v>230</v>
      </c>
      <c r="AB127" s="18">
        <f t="shared" si="7"/>
        <v>6</v>
      </c>
      <c r="AC127" s="18">
        <f t="shared" si="4"/>
        <v>6</v>
      </c>
      <c r="AD127" s="16" t="s">
        <v>215</v>
      </c>
      <c r="AE127" s="29"/>
    </row>
    <row r="128" spans="1:31" ht="60" customHeight="1">
      <c r="A128" s="1">
        <v>124</v>
      </c>
      <c r="B128" s="16">
        <v>20</v>
      </c>
      <c r="C128" s="10" t="s">
        <v>388</v>
      </c>
      <c r="D128" s="16" t="s">
        <v>248</v>
      </c>
      <c r="E128" s="16" t="s">
        <v>227</v>
      </c>
      <c r="F128" s="16" t="s">
        <v>362</v>
      </c>
      <c r="G128" s="16" t="s">
        <v>228</v>
      </c>
      <c r="H128" s="5" t="s">
        <v>219</v>
      </c>
      <c r="I128" s="16" t="s">
        <v>220</v>
      </c>
      <c r="J128" s="16" t="s">
        <v>241</v>
      </c>
      <c r="K128" s="16" t="s">
        <v>222</v>
      </c>
      <c r="L128" s="5" t="s">
        <v>9</v>
      </c>
      <c r="M128" s="7">
        <v>255</v>
      </c>
      <c r="N128" s="13">
        <v>43434</v>
      </c>
      <c r="O128" s="14" t="s">
        <v>380</v>
      </c>
      <c r="P128" s="13">
        <v>43448</v>
      </c>
      <c r="Q128" s="16">
        <v>23045</v>
      </c>
      <c r="R128" s="9">
        <v>180</v>
      </c>
      <c r="S128" s="10">
        <v>0.19</v>
      </c>
      <c r="T128" s="16">
        <v>92.16</v>
      </c>
      <c r="U128" s="15">
        <v>8.0500000000000007</v>
      </c>
      <c r="V128" s="18">
        <v>40.200000000000003</v>
      </c>
      <c r="W128" s="15">
        <v>12</v>
      </c>
      <c r="X128" s="18">
        <f t="shared" si="5"/>
        <v>6</v>
      </c>
      <c r="Y128" s="18">
        <f t="shared" si="6"/>
        <v>18</v>
      </c>
      <c r="Z128" s="18">
        <v>24.12</v>
      </c>
      <c r="AA128" s="23" t="s">
        <v>230</v>
      </c>
      <c r="AB128" s="18">
        <f t="shared" si="7"/>
        <v>6</v>
      </c>
      <c r="AC128" s="18">
        <f t="shared" si="4"/>
        <v>6</v>
      </c>
      <c r="AD128" s="16" t="s">
        <v>215</v>
      </c>
      <c r="AE128" s="29"/>
    </row>
    <row r="129" spans="1:31" ht="60" customHeight="1">
      <c r="A129" s="1">
        <v>125</v>
      </c>
      <c r="B129" s="16">
        <v>21</v>
      </c>
      <c r="C129" s="10" t="s">
        <v>388</v>
      </c>
      <c r="D129" s="16" t="s">
        <v>249</v>
      </c>
      <c r="E129" s="16" t="s">
        <v>227</v>
      </c>
      <c r="F129" s="16" t="s">
        <v>362</v>
      </c>
      <c r="G129" s="16" t="s">
        <v>228</v>
      </c>
      <c r="H129" s="5" t="s">
        <v>219</v>
      </c>
      <c r="I129" s="16" t="s">
        <v>220</v>
      </c>
      <c r="J129" s="16" t="s">
        <v>241</v>
      </c>
      <c r="K129" s="16" t="s">
        <v>222</v>
      </c>
      <c r="L129" s="5" t="s">
        <v>9</v>
      </c>
      <c r="M129" s="7">
        <v>255</v>
      </c>
      <c r="N129" s="13">
        <v>43434</v>
      </c>
      <c r="O129" s="14" t="s">
        <v>381</v>
      </c>
      <c r="P129" s="13">
        <v>43448</v>
      </c>
      <c r="Q129" s="16">
        <v>31889</v>
      </c>
      <c r="R129" s="9">
        <v>180</v>
      </c>
      <c r="S129" s="10">
        <v>0.19</v>
      </c>
      <c r="T129" s="16">
        <v>92.16</v>
      </c>
      <c r="U129" s="15">
        <v>8.0500000000000007</v>
      </c>
      <c r="V129" s="18">
        <v>40.200000000000003</v>
      </c>
      <c r="W129" s="15">
        <v>12</v>
      </c>
      <c r="X129" s="18">
        <f t="shared" si="5"/>
        <v>6</v>
      </c>
      <c r="Y129" s="18">
        <f t="shared" si="6"/>
        <v>18</v>
      </c>
      <c r="Z129" s="18">
        <v>24.12</v>
      </c>
      <c r="AA129" s="23" t="s">
        <v>230</v>
      </c>
      <c r="AB129" s="18">
        <f t="shared" si="7"/>
        <v>6</v>
      </c>
      <c r="AC129" s="18">
        <f t="shared" si="4"/>
        <v>6</v>
      </c>
      <c r="AD129" s="16" t="s">
        <v>224</v>
      </c>
      <c r="AE129" s="29"/>
    </row>
    <row r="130" spans="1:31" ht="60" customHeight="1">
      <c r="A130" s="1">
        <v>126</v>
      </c>
      <c r="B130" s="16">
        <v>22</v>
      </c>
      <c r="C130" s="10" t="s">
        <v>388</v>
      </c>
      <c r="D130" s="16" t="s">
        <v>250</v>
      </c>
      <c r="E130" s="16" t="s">
        <v>227</v>
      </c>
      <c r="F130" s="16" t="s">
        <v>362</v>
      </c>
      <c r="G130" s="16" t="s">
        <v>228</v>
      </c>
      <c r="H130" s="5" t="s">
        <v>219</v>
      </c>
      <c r="I130" s="16" t="s">
        <v>220</v>
      </c>
      <c r="J130" s="16" t="s">
        <v>241</v>
      </c>
      <c r="K130" s="16" t="s">
        <v>222</v>
      </c>
      <c r="L130" s="5" t="s">
        <v>9</v>
      </c>
      <c r="M130" s="7">
        <v>255</v>
      </c>
      <c r="N130" s="13">
        <v>43434</v>
      </c>
      <c r="O130" s="14" t="s">
        <v>382</v>
      </c>
      <c r="P130" s="13">
        <v>43448</v>
      </c>
      <c r="Q130" s="16">
        <v>13893</v>
      </c>
      <c r="R130" s="9">
        <v>180</v>
      </c>
      <c r="S130" s="10">
        <v>0.19</v>
      </c>
      <c r="T130" s="16">
        <v>92.16</v>
      </c>
      <c r="U130" s="15">
        <v>8.0500000000000007</v>
      </c>
      <c r="V130" s="18">
        <v>40.200000000000003</v>
      </c>
      <c r="W130" s="15">
        <v>12</v>
      </c>
      <c r="X130" s="18">
        <f t="shared" si="5"/>
        <v>6</v>
      </c>
      <c r="Y130" s="18">
        <f t="shared" si="6"/>
        <v>18</v>
      </c>
      <c r="Z130" s="18">
        <v>24.12</v>
      </c>
      <c r="AA130" s="23" t="s">
        <v>230</v>
      </c>
      <c r="AB130" s="18">
        <f t="shared" si="7"/>
        <v>6</v>
      </c>
      <c r="AC130" s="18">
        <f t="shared" si="4"/>
        <v>6</v>
      </c>
      <c r="AD130" s="16" t="s">
        <v>215</v>
      </c>
      <c r="AE130" s="29"/>
    </row>
    <row r="131" spans="1:31" ht="60" customHeight="1">
      <c r="A131" s="1">
        <v>127</v>
      </c>
      <c r="B131" s="16">
        <v>23</v>
      </c>
      <c r="C131" s="10" t="s">
        <v>388</v>
      </c>
      <c r="D131" s="16" t="s">
        <v>251</v>
      </c>
      <c r="E131" s="16" t="s">
        <v>227</v>
      </c>
      <c r="F131" s="16" t="s">
        <v>362</v>
      </c>
      <c r="G131" s="16" t="s">
        <v>228</v>
      </c>
      <c r="H131" s="5" t="s">
        <v>219</v>
      </c>
      <c r="I131" s="16" t="s">
        <v>220</v>
      </c>
      <c r="J131" s="16" t="s">
        <v>241</v>
      </c>
      <c r="K131" s="16" t="s">
        <v>222</v>
      </c>
      <c r="L131" s="5" t="s">
        <v>9</v>
      </c>
      <c r="M131" s="7">
        <v>255</v>
      </c>
      <c r="N131" s="13">
        <v>43434</v>
      </c>
      <c r="O131" s="14" t="s">
        <v>383</v>
      </c>
      <c r="P131" s="13">
        <v>43448</v>
      </c>
      <c r="Q131" s="16">
        <v>24862</v>
      </c>
      <c r="R131" s="9">
        <v>180</v>
      </c>
      <c r="S131" s="10">
        <v>0.19</v>
      </c>
      <c r="T131" s="16">
        <v>92.16</v>
      </c>
      <c r="U131" s="15">
        <v>8.0500000000000007</v>
      </c>
      <c r="V131" s="18">
        <v>40.200000000000003</v>
      </c>
      <c r="W131" s="15">
        <v>12</v>
      </c>
      <c r="X131" s="18">
        <f t="shared" si="5"/>
        <v>6</v>
      </c>
      <c r="Y131" s="18">
        <f t="shared" si="6"/>
        <v>18</v>
      </c>
      <c r="Z131" s="18">
        <v>24.12</v>
      </c>
      <c r="AA131" s="23" t="s">
        <v>230</v>
      </c>
      <c r="AB131" s="18">
        <f t="shared" si="7"/>
        <v>6</v>
      </c>
      <c r="AC131" s="18">
        <f t="shared" si="4"/>
        <v>6</v>
      </c>
      <c r="AD131" s="16" t="s">
        <v>215</v>
      </c>
      <c r="AE131" s="29"/>
    </row>
    <row r="132" spans="1:31" ht="60" customHeight="1">
      <c r="A132" s="1">
        <v>128</v>
      </c>
      <c r="B132" s="16">
        <v>24</v>
      </c>
      <c r="C132" s="10" t="s">
        <v>388</v>
      </c>
      <c r="D132" s="16" t="s">
        <v>252</v>
      </c>
      <c r="E132" s="16" t="s">
        <v>227</v>
      </c>
      <c r="F132" s="16" t="s">
        <v>362</v>
      </c>
      <c r="G132" s="16" t="s">
        <v>228</v>
      </c>
      <c r="H132" s="5" t="s">
        <v>219</v>
      </c>
      <c r="I132" s="16" t="s">
        <v>220</v>
      </c>
      <c r="J132" s="16" t="s">
        <v>241</v>
      </c>
      <c r="K132" s="16" t="s">
        <v>222</v>
      </c>
      <c r="L132" s="5" t="s">
        <v>9</v>
      </c>
      <c r="M132" s="7">
        <v>255</v>
      </c>
      <c r="N132" s="13">
        <v>43434</v>
      </c>
      <c r="O132" s="14" t="s">
        <v>384</v>
      </c>
      <c r="P132" s="13">
        <v>43448</v>
      </c>
      <c r="Q132" s="16">
        <v>34935</v>
      </c>
      <c r="R132" s="9">
        <v>180</v>
      </c>
      <c r="S132" s="10">
        <v>0.19</v>
      </c>
      <c r="T132" s="16">
        <v>92.16</v>
      </c>
      <c r="U132" s="15">
        <v>8.0500000000000007</v>
      </c>
      <c r="V132" s="18">
        <v>40.200000000000003</v>
      </c>
      <c r="W132" s="15">
        <v>12</v>
      </c>
      <c r="X132" s="18">
        <f t="shared" si="5"/>
        <v>6</v>
      </c>
      <c r="Y132" s="18">
        <f t="shared" si="6"/>
        <v>18</v>
      </c>
      <c r="Z132" s="18">
        <v>24.12</v>
      </c>
      <c r="AA132" s="23" t="s">
        <v>230</v>
      </c>
      <c r="AB132" s="18">
        <f t="shared" si="7"/>
        <v>6</v>
      </c>
      <c r="AC132" s="18">
        <f t="shared" si="4"/>
        <v>6</v>
      </c>
      <c r="AD132" s="16" t="s">
        <v>224</v>
      </c>
      <c r="AE132" s="29"/>
    </row>
    <row r="133" spans="1:31" ht="60" customHeight="1">
      <c r="A133" s="1">
        <v>129</v>
      </c>
      <c r="B133" s="16">
        <v>1</v>
      </c>
      <c r="C133" s="10" t="s">
        <v>262</v>
      </c>
      <c r="D133" s="16" t="s">
        <v>263</v>
      </c>
      <c r="E133" s="16" t="s">
        <v>264</v>
      </c>
      <c r="F133" s="16" t="s">
        <v>333</v>
      </c>
      <c r="G133" s="16" t="s">
        <v>265</v>
      </c>
      <c r="H133" s="5" t="s">
        <v>219</v>
      </c>
      <c r="I133" s="16" t="s">
        <v>266</v>
      </c>
      <c r="J133" s="5" t="s">
        <v>267</v>
      </c>
      <c r="K133" s="16" t="s">
        <v>268</v>
      </c>
      <c r="L133" s="5" t="s">
        <v>9</v>
      </c>
      <c r="M133" s="7">
        <v>360</v>
      </c>
      <c r="N133" s="13">
        <v>43242</v>
      </c>
      <c r="O133" s="22" t="s">
        <v>334</v>
      </c>
      <c r="P133" s="13">
        <v>43255</v>
      </c>
      <c r="Q133" s="12">
        <v>36488</v>
      </c>
      <c r="R133" s="9">
        <v>87.85</v>
      </c>
      <c r="S133" s="10">
        <v>0.22</v>
      </c>
      <c r="T133" s="16">
        <v>87.85</v>
      </c>
      <c r="U133" s="15">
        <v>6.54</v>
      </c>
      <c r="V133" s="15">
        <v>47.486499999999999</v>
      </c>
      <c r="W133" s="18">
        <v>6.3</v>
      </c>
      <c r="X133" s="18">
        <f t="shared" si="5"/>
        <v>3.15</v>
      </c>
      <c r="Y133" s="18">
        <f t="shared" si="6"/>
        <v>9.4499999999999993</v>
      </c>
      <c r="Z133" s="30">
        <v>28.491900000000001</v>
      </c>
      <c r="AA133" s="30" t="s">
        <v>230</v>
      </c>
      <c r="AB133" s="18">
        <f t="shared" si="7"/>
        <v>3.15</v>
      </c>
      <c r="AC133" s="18">
        <f t="shared" si="4"/>
        <v>3.15</v>
      </c>
      <c r="AD133" s="16" t="s">
        <v>224</v>
      </c>
      <c r="AE133" s="29"/>
    </row>
    <row r="134" spans="1:31" ht="60" customHeight="1">
      <c r="A134" s="1">
        <v>130</v>
      </c>
      <c r="B134" s="16">
        <v>2</v>
      </c>
      <c r="C134" s="10" t="s">
        <v>262</v>
      </c>
      <c r="D134" s="16" t="s">
        <v>269</v>
      </c>
      <c r="E134" s="16" t="s">
        <v>264</v>
      </c>
      <c r="F134" s="16" t="s">
        <v>333</v>
      </c>
      <c r="G134" s="16" t="s">
        <v>265</v>
      </c>
      <c r="H134" s="5" t="s">
        <v>219</v>
      </c>
      <c r="I134" s="16" t="s">
        <v>266</v>
      </c>
      <c r="J134" s="5" t="s">
        <v>267</v>
      </c>
      <c r="K134" s="16" t="s">
        <v>268</v>
      </c>
      <c r="L134" s="5" t="s">
        <v>9</v>
      </c>
      <c r="M134" s="7">
        <v>360</v>
      </c>
      <c r="N134" s="13">
        <v>43242</v>
      </c>
      <c r="O134" s="22" t="s">
        <v>335</v>
      </c>
      <c r="P134" s="13">
        <v>43255</v>
      </c>
      <c r="Q134" s="12">
        <v>35341</v>
      </c>
      <c r="R134" s="9">
        <v>87.85</v>
      </c>
      <c r="S134" s="10">
        <v>0.22</v>
      </c>
      <c r="T134" s="16">
        <v>87.85</v>
      </c>
      <c r="U134" s="15">
        <v>6.54</v>
      </c>
      <c r="V134" s="15">
        <v>47.486499999999999</v>
      </c>
      <c r="W134" s="18">
        <v>6.3</v>
      </c>
      <c r="X134" s="18">
        <f t="shared" si="5"/>
        <v>3.15</v>
      </c>
      <c r="Y134" s="18">
        <f t="shared" si="6"/>
        <v>9.4499999999999993</v>
      </c>
      <c r="Z134" s="30">
        <v>28.491900000000001</v>
      </c>
      <c r="AA134" s="30" t="s">
        <v>230</v>
      </c>
      <c r="AB134" s="18">
        <f t="shared" si="7"/>
        <v>3.15</v>
      </c>
      <c r="AC134" s="18">
        <f t="shared" ref="AC134:AC152" si="8">AB134</f>
        <v>3.15</v>
      </c>
      <c r="AD134" s="16" t="s">
        <v>224</v>
      </c>
      <c r="AE134" s="29"/>
    </row>
    <row r="135" spans="1:31" ht="60" customHeight="1">
      <c r="A135" s="1">
        <v>131</v>
      </c>
      <c r="B135" s="16">
        <v>3</v>
      </c>
      <c r="C135" s="10" t="s">
        <v>262</v>
      </c>
      <c r="D135" s="16" t="s">
        <v>270</v>
      </c>
      <c r="E135" s="16" t="s">
        <v>264</v>
      </c>
      <c r="F135" s="16" t="s">
        <v>333</v>
      </c>
      <c r="G135" s="16" t="s">
        <v>265</v>
      </c>
      <c r="H135" s="5" t="s">
        <v>219</v>
      </c>
      <c r="I135" s="16" t="s">
        <v>266</v>
      </c>
      <c r="J135" s="5" t="s">
        <v>267</v>
      </c>
      <c r="K135" s="16" t="s">
        <v>268</v>
      </c>
      <c r="L135" s="5" t="s">
        <v>9</v>
      </c>
      <c r="M135" s="7">
        <v>360</v>
      </c>
      <c r="N135" s="13">
        <v>43242</v>
      </c>
      <c r="O135" s="22" t="s">
        <v>336</v>
      </c>
      <c r="P135" s="13">
        <v>43255</v>
      </c>
      <c r="Q135" s="12">
        <v>36437</v>
      </c>
      <c r="R135" s="9">
        <v>87.85</v>
      </c>
      <c r="S135" s="10">
        <v>0.22</v>
      </c>
      <c r="T135" s="16">
        <v>87.85</v>
      </c>
      <c r="U135" s="15">
        <v>6.54</v>
      </c>
      <c r="V135" s="15">
        <v>47.486499999999999</v>
      </c>
      <c r="W135" s="18">
        <v>6.3</v>
      </c>
      <c r="X135" s="18">
        <f t="shared" si="5"/>
        <v>3.15</v>
      </c>
      <c r="Y135" s="18">
        <f t="shared" si="6"/>
        <v>9.4499999999999993</v>
      </c>
      <c r="Z135" s="30">
        <v>28.491900000000001</v>
      </c>
      <c r="AA135" s="30" t="s">
        <v>230</v>
      </c>
      <c r="AB135" s="18">
        <f t="shared" si="7"/>
        <v>3.15</v>
      </c>
      <c r="AC135" s="18">
        <f t="shared" si="8"/>
        <v>3.15</v>
      </c>
      <c r="AD135" s="16" t="s">
        <v>224</v>
      </c>
      <c r="AE135" s="29"/>
    </row>
    <row r="136" spans="1:31" ht="60" customHeight="1">
      <c r="A136" s="1">
        <v>132</v>
      </c>
      <c r="B136" s="16">
        <v>4</v>
      </c>
      <c r="C136" s="10" t="s">
        <v>262</v>
      </c>
      <c r="D136" s="16" t="s">
        <v>271</v>
      </c>
      <c r="E136" s="16" t="s">
        <v>264</v>
      </c>
      <c r="F136" s="16" t="s">
        <v>333</v>
      </c>
      <c r="G136" s="16" t="s">
        <v>265</v>
      </c>
      <c r="H136" s="5" t="s">
        <v>219</v>
      </c>
      <c r="I136" s="16" t="s">
        <v>266</v>
      </c>
      <c r="J136" s="5" t="s">
        <v>267</v>
      </c>
      <c r="K136" s="16" t="s">
        <v>268</v>
      </c>
      <c r="L136" s="5" t="s">
        <v>9</v>
      </c>
      <c r="M136" s="7">
        <v>360</v>
      </c>
      <c r="N136" s="13">
        <v>43242</v>
      </c>
      <c r="O136" s="22" t="s">
        <v>337</v>
      </c>
      <c r="P136" s="13">
        <v>43255</v>
      </c>
      <c r="Q136" s="12">
        <v>36708</v>
      </c>
      <c r="R136" s="9">
        <v>87.85</v>
      </c>
      <c r="S136" s="10">
        <v>0.22</v>
      </c>
      <c r="T136" s="16">
        <v>87.85</v>
      </c>
      <c r="U136" s="15">
        <v>6.54</v>
      </c>
      <c r="V136" s="15">
        <v>47.486499999999999</v>
      </c>
      <c r="W136" s="18">
        <v>6.3</v>
      </c>
      <c r="X136" s="18">
        <f t="shared" si="5"/>
        <v>3.15</v>
      </c>
      <c r="Y136" s="18">
        <f t="shared" si="6"/>
        <v>9.4499999999999993</v>
      </c>
      <c r="Z136" s="30">
        <v>28.491900000000001</v>
      </c>
      <c r="AA136" s="30" t="s">
        <v>230</v>
      </c>
      <c r="AB136" s="18">
        <f t="shared" si="7"/>
        <v>3.15</v>
      </c>
      <c r="AC136" s="18">
        <f t="shared" si="8"/>
        <v>3.15</v>
      </c>
      <c r="AD136" s="16" t="s">
        <v>224</v>
      </c>
      <c r="AE136" s="29"/>
    </row>
    <row r="137" spans="1:31" ht="60" customHeight="1">
      <c r="A137" s="1">
        <v>133</v>
      </c>
      <c r="B137" s="16">
        <v>5</v>
      </c>
      <c r="C137" s="10" t="s">
        <v>262</v>
      </c>
      <c r="D137" s="16" t="s">
        <v>272</v>
      </c>
      <c r="E137" s="16" t="s">
        <v>264</v>
      </c>
      <c r="F137" s="16" t="s">
        <v>333</v>
      </c>
      <c r="G137" s="16" t="s">
        <v>265</v>
      </c>
      <c r="H137" s="5" t="s">
        <v>219</v>
      </c>
      <c r="I137" s="16" t="s">
        <v>266</v>
      </c>
      <c r="J137" s="5" t="s">
        <v>267</v>
      </c>
      <c r="K137" s="16" t="s">
        <v>268</v>
      </c>
      <c r="L137" s="5" t="s">
        <v>9</v>
      </c>
      <c r="M137" s="7">
        <v>360</v>
      </c>
      <c r="N137" s="13">
        <v>43242</v>
      </c>
      <c r="O137" s="22" t="s">
        <v>338</v>
      </c>
      <c r="P137" s="13">
        <v>43255</v>
      </c>
      <c r="Q137" s="12">
        <v>38491</v>
      </c>
      <c r="R137" s="9">
        <v>87.85</v>
      </c>
      <c r="S137" s="10">
        <v>0.22</v>
      </c>
      <c r="T137" s="16">
        <v>87.85</v>
      </c>
      <c r="U137" s="15">
        <v>6.54</v>
      </c>
      <c r="V137" s="15">
        <v>47.486499999999999</v>
      </c>
      <c r="W137" s="18">
        <v>6.3</v>
      </c>
      <c r="X137" s="18">
        <f t="shared" si="5"/>
        <v>3.15</v>
      </c>
      <c r="Y137" s="18">
        <f t="shared" si="6"/>
        <v>9.4499999999999993</v>
      </c>
      <c r="Z137" s="30">
        <v>28.491900000000001</v>
      </c>
      <c r="AA137" s="30" t="s">
        <v>230</v>
      </c>
      <c r="AB137" s="18">
        <f t="shared" si="7"/>
        <v>3.15</v>
      </c>
      <c r="AC137" s="18">
        <f t="shared" si="8"/>
        <v>3.15</v>
      </c>
      <c r="AD137" s="16" t="s">
        <v>224</v>
      </c>
      <c r="AE137" s="29"/>
    </row>
    <row r="138" spans="1:31" ht="60" customHeight="1">
      <c r="A138" s="1">
        <v>134</v>
      </c>
      <c r="B138" s="16">
        <v>6</v>
      </c>
      <c r="C138" s="10" t="s">
        <v>262</v>
      </c>
      <c r="D138" s="16" t="s">
        <v>273</v>
      </c>
      <c r="E138" s="16" t="s">
        <v>264</v>
      </c>
      <c r="F138" s="16" t="s">
        <v>333</v>
      </c>
      <c r="G138" s="16" t="s">
        <v>265</v>
      </c>
      <c r="H138" s="5" t="s">
        <v>219</v>
      </c>
      <c r="I138" s="16" t="s">
        <v>266</v>
      </c>
      <c r="J138" s="5" t="s">
        <v>267</v>
      </c>
      <c r="K138" s="16" t="s">
        <v>268</v>
      </c>
      <c r="L138" s="5" t="s">
        <v>9</v>
      </c>
      <c r="M138" s="7">
        <v>360</v>
      </c>
      <c r="N138" s="13">
        <v>43242</v>
      </c>
      <c r="O138" s="22" t="s">
        <v>339</v>
      </c>
      <c r="P138" s="13">
        <v>43255</v>
      </c>
      <c r="Q138" s="12">
        <v>42237</v>
      </c>
      <c r="R138" s="9">
        <v>87.85</v>
      </c>
      <c r="S138" s="10">
        <v>0.22</v>
      </c>
      <c r="T138" s="16">
        <v>87.85</v>
      </c>
      <c r="U138" s="15">
        <v>6.54</v>
      </c>
      <c r="V138" s="15">
        <v>47.486499999999999</v>
      </c>
      <c r="W138" s="18">
        <v>6.3</v>
      </c>
      <c r="X138" s="18">
        <f t="shared" ref="X138:X152" si="9">W138/2</f>
        <v>3.15</v>
      </c>
      <c r="Y138" s="18">
        <f t="shared" ref="Y138:Y152" si="10">W138+X138</f>
        <v>9.4499999999999993</v>
      </c>
      <c r="Z138" s="30">
        <v>28.491900000000001</v>
      </c>
      <c r="AA138" s="30" t="s">
        <v>230</v>
      </c>
      <c r="AB138" s="18">
        <f t="shared" ref="AB138:AB152" si="11">X138</f>
        <v>3.15</v>
      </c>
      <c r="AC138" s="18">
        <f t="shared" si="8"/>
        <v>3.15</v>
      </c>
      <c r="AD138" s="16" t="s">
        <v>224</v>
      </c>
      <c r="AE138" s="29"/>
    </row>
    <row r="139" spans="1:31" ht="60" customHeight="1">
      <c r="A139" s="1">
        <v>135</v>
      </c>
      <c r="B139" s="16">
        <v>7</v>
      </c>
      <c r="C139" s="10" t="s">
        <v>262</v>
      </c>
      <c r="D139" s="16" t="s">
        <v>274</v>
      </c>
      <c r="E139" s="16" t="s">
        <v>264</v>
      </c>
      <c r="F139" s="16" t="s">
        <v>333</v>
      </c>
      <c r="G139" s="16" t="s">
        <v>265</v>
      </c>
      <c r="H139" s="5" t="s">
        <v>219</v>
      </c>
      <c r="I139" s="16" t="s">
        <v>266</v>
      </c>
      <c r="J139" s="5" t="s">
        <v>275</v>
      </c>
      <c r="K139" s="16" t="s">
        <v>268</v>
      </c>
      <c r="L139" s="5" t="s">
        <v>9</v>
      </c>
      <c r="M139" s="7">
        <v>355</v>
      </c>
      <c r="N139" s="13">
        <v>43249</v>
      </c>
      <c r="O139" s="22" t="s">
        <v>340</v>
      </c>
      <c r="P139" s="13">
        <v>43255</v>
      </c>
      <c r="Q139" s="8">
        <v>36423</v>
      </c>
      <c r="R139" s="9">
        <v>162.19999999999999</v>
      </c>
      <c r="S139" s="10">
        <v>0.223</v>
      </c>
      <c r="T139" s="16">
        <v>162.19999999999999</v>
      </c>
      <c r="U139" s="15">
        <v>10.69</v>
      </c>
      <c r="V139" s="15">
        <v>82</v>
      </c>
      <c r="W139" s="18">
        <v>21</v>
      </c>
      <c r="X139" s="18">
        <f t="shared" si="9"/>
        <v>10.5</v>
      </c>
      <c r="Y139" s="18">
        <f t="shared" si="10"/>
        <v>31.5</v>
      </c>
      <c r="Z139" s="30">
        <v>49.2</v>
      </c>
      <c r="AA139" s="30" t="s">
        <v>230</v>
      </c>
      <c r="AB139" s="18">
        <f t="shared" si="11"/>
        <v>10.5</v>
      </c>
      <c r="AC139" s="18">
        <f t="shared" si="8"/>
        <v>10.5</v>
      </c>
      <c r="AD139" s="16" t="s">
        <v>224</v>
      </c>
      <c r="AE139" s="29"/>
    </row>
    <row r="140" spans="1:31" ht="60" customHeight="1">
      <c r="A140" s="1">
        <v>136</v>
      </c>
      <c r="B140" s="16">
        <v>8</v>
      </c>
      <c r="C140" s="10" t="s">
        <v>262</v>
      </c>
      <c r="D140" s="16" t="s">
        <v>276</v>
      </c>
      <c r="E140" s="16" t="s">
        <v>264</v>
      </c>
      <c r="F140" s="16" t="s">
        <v>333</v>
      </c>
      <c r="G140" s="16" t="s">
        <v>265</v>
      </c>
      <c r="H140" s="5" t="s">
        <v>219</v>
      </c>
      <c r="I140" s="16" t="s">
        <v>266</v>
      </c>
      <c r="J140" s="5" t="s">
        <v>275</v>
      </c>
      <c r="K140" s="16" t="s">
        <v>268</v>
      </c>
      <c r="L140" s="5" t="s">
        <v>9</v>
      </c>
      <c r="M140" s="7">
        <v>355</v>
      </c>
      <c r="N140" s="13">
        <v>43245</v>
      </c>
      <c r="O140" s="22" t="s">
        <v>341</v>
      </c>
      <c r="P140" s="13">
        <v>43255</v>
      </c>
      <c r="Q140" s="8">
        <v>35897</v>
      </c>
      <c r="R140" s="9">
        <v>162.19999999999999</v>
      </c>
      <c r="S140" s="10">
        <v>0.223</v>
      </c>
      <c r="T140" s="16">
        <v>162.19999999999999</v>
      </c>
      <c r="U140" s="15">
        <v>10.69</v>
      </c>
      <c r="V140" s="15">
        <v>82</v>
      </c>
      <c r="W140" s="18">
        <v>21</v>
      </c>
      <c r="X140" s="18">
        <f t="shared" si="9"/>
        <v>10.5</v>
      </c>
      <c r="Y140" s="18">
        <f t="shared" si="10"/>
        <v>31.5</v>
      </c>
      <c r="Z140" s="30">
        <v>49.2</v>
      </c>
      <c r="AA140" s="30" t="s">
        <v>230</v>
      </c>
      <c r="AB140" s="18">
        <f t="shared" si="11"/>
        <v>10.5</v>
      </c>
      <c r="AC140" s="18">
        <f t="shared" si="8"/>
        <v>10.5</v>
      </c>
      <c r="AD140" s="16" t="s">
        <v>224</v>
      </c>
      <c r="AE140" s="29"/>
    </row>
    <row r="141" spans="1:31" ht="60" customHeight="1">
      <c r="A141" s="1">
        <v>137</v>
      </c>
      <c r="B141" s="16">
        <v>9</v>
      </c>
      <c r="C141" s="10" t="s">
        <v>262</v>
      </c>
      <c r="D141" s="16" t="s">
        <v>277</v>
      </c>
      <c r="E141" s="16" t="s">
        <v>264</v>
      </c>
      <c r="F141" s="16" t="s">
        <v>333</v>
      </c>
      <c r="G141" s="16" t="s">
        <v>265</v>
      </c>
      <c r="H141" s="5" t="s">
        <v>219</v>
      </c>
      <c r="I141" s="16" t="s">
        <v>266</v>
      </c>
      <c r="J141" s="5" t="s">
        <v>275</v>
      </c>
      <c r="K141" s="16" t="s">
        <v>268</v>
      </c>
      <c r="L141" s="5" t="s">
        <v>9</v>
      </c>
      <c r="M141" s="7">
        <v>355</v>
      </c>
      <c r="N141" s="13">
        <v>43245</v>
      </c>
      <c r="O141" s="22" t="s">
        <v>342</v>
      </c>
      <c r="P141" s="13">
        <v>43255</v>
      </c>
      <c r="Q141" s="8">
        <v>37070</v>
      </c>
      <c r="R141" s="9">
        <v>162.19999999999999</v>
      </c>
      <c r="S141" s="10">
        <v>0.223</v>
      </c>
      <c r="T141" s="16">
        <v>162.19999999999999</v>
      </c>
      <c r="U141" s="15">
        <v>10.69</v>
      </c>
      <c r="V141" s="15">
        <v>82</v>
      </c>
      <c r="W141" s="18">
        <v>21</v>
      </c>
      <c r="X141" s="18">
        <f t="shared" si="9"/>
        <v>10.5</v>
      </c>
      <c r="Y141" s="18">
        <f t="shared" si="10"/>
        <v>31.5</v>
      </c>
      <c r="Z141" s="30">
        <v>49.2</v>
      </c>
      <c r="AA141" s="30" t="s">
        <v>230</v>
      </c>
      <c r="AB141" s="18">
        <f t="shared" si="11"/>
        <v>10.5</v>
      </c>
      <c r="AC141" s="18">
        <f t="shared" si="8"/>
        <v>10.5</v>
      </c>
      <c r="AD141" s="16" t="s">
        <v>224</v>
      </c>
      <c r="AE141" s="29"/>
    </row>
    <row r="142" spans="1:31" ht="60" customHeight="1">
      <c r="A142" s="1">
        <v>138</v>
      </c>
      <c r="B142" s="16">
        <v>10</v>
      </c>
      <c r="C142" s="10" t="s">
        <v>262</v>
      </c>
      <c r="D142" s="16" t="s">
        <v>278</v>
      </c>
      <c r="E142" s="16" t="s">
        <v>264</v>
      </c>
      <c r="F142" s="16" t="s">
        <v>333</v>
      </c>
      <c r="G142" s="16" t="s">
        <v>265</v>
      </c>
      <c r="H142" s="5" t="s">
        <v>219</v>
      </c>
      <c r="I142" s="16" t="s">
        <v>266</v>
      </c>
      <c r="J142" s="5" t="s">
        <v>275</v>
      </c>
      <c r="K142" s="16" t="s">
        <v>268</v>
      </c>
      <c r="L142" s="5" t="s">
        <v>9</v>
      </c>
      <c r="M142" s="7">
        <v>355</v>
      </c>
      <c r="N142" s="13">
        <v>43249</v>
      </c>
      <c r="O142" s="22" t="s">
        <v>343</v>
      </c>
      <c r="P142" s="13">
        <v>43255</v>
      </c>
      <c r="Q142" s="8">
        <v>37295</v>
      </c>
      <c r="R142" s="9">
        <v>162.19999999999999</v>
      </c>
      <c r="S142" s="10">
        <v>0.223</v>
      </c>
      <c r="T142" s="16">
        <v>162.19999999999999</v>
      </c>
      <c r="U142" s="15">
        <v>10.69</v>
      </c>
      <c r="V142" s="15">
        <v>82</v>
      </c>
      <c r="W142" s="18">
        <v>21</v>
      </c>
      <c r="X142" s="18">
        <f t="shared" si="9"/>
        <v>10.5</v>
      </c>
      <c r="Y142" s="18">
        <f t="shared" si="10"/>
        <v>31.5</v>
      </c>
      <c r="Z142" s="30">
        <v>49.2</v>
      </c>
      <c r="AA142" s="30" t="s">
        <v>230</v>
      </c>
      <c r="AB142" s="18">
        <f t="shared" si="11"/>
        <v>10.5</v>
      </c>
      <c r="AC142" s="18">
        <f t="shared" si="8"/>
        <v>10.5</v>
      </c>
      <c r="AD142" s="16" t="s">
        <v>224</v>
      </c>
      <c r="AE142" s="29"/>
    </row>
    <row r="143" spans="1:31" ht="60" customHeight="1">
      <c r="A143" s="1">
        <v>139</v>
      </c>
      <c r="B143" s="16">
        <v>11</v>
      </c>
      <c r="C143" s="10" t="s">
        <v>262</v>
      </c>
      <c r="D143" s="16" t="s">
        <v>279</v>
      </c>
      <c r="E143" s="16" t="s">
        <v>264</v>
      </c>
      <c r="F143" s="16" t="s">
        <v>333</v>
      </c>
      <c r="G143" s="16" t="s">
        <v>265</v>
      </c>
      <c r="H143" s="5" t="s">
        <v>219</v>
      </c>
      <c r="I143" s="16" t="s">
        <v>266</v>
      </c>
      <c r="J143" s="5" t="s">
        <v>275</v>
      </c>
      <c r="K143" s="16" t="s">
        <v>268</v>
      </c>
      <c r="L143" s="5" t="s">
        <v>9</v>
      </c>
      <c r="M143" s="7">
        <v>355</v>
      </c>
      <c r="N143" s="13">
        <v>43249</v>
      </c>
      <c r="O143" s="22" t="s">
        <v>344</v>
      </c>
      <c r="P143" s="13">
        <v>43255</v>
      </c>
      <c r="Q143" s="8">
        <v>35600</v>
      </c>
      <c r="R143" s="9">
        <v>162.19999999999999</v>
      </c>
      <c r="S143" s="10">
        <v>0.223</v>
      </c>
      <c r="T143" s="16">
        <v>162.19999999999999</v>
      </c>
      <c r="U143" s="15">
        <v>10.69</v>
      </c>
      <c r="V143" s="15">
        <v>82</v>
      </c>
      <c r="W143" s="18">
        <v>21</v>
      </c>
      <c r="X143" s="18">
        <f t="shared" si="9"/>
        <v>10.5</v>
      </c>
      <c r="Y143" s="18">
        <f t="shared" si="10"/>
        <v>31.5</v>
      </c>
      <c r="Z143" s="30">
        <v>49.2</v>
      </c>
      <c r="AA143" s="30" t="s">
        <v>230</v>
      </c>
      <c r="AB143" s="18">
        <f t="shared" si="11"/>
        <v>10.5</v>
      </c>
      <c r="AC143" s="18">
        <f t="shared" si="8"/>
        <v>10.5</v>
      </c>
      <c r="AD143" s="16" t="s">
        <v>224</v>
      </c>
      <c r="AE143" s="29"/>
    </row>
    <row r="144" spans="1:31" ht="60" customHeight="1">
      <c r="A144" s="1">
        <v>140</v>
      </c>
      <c r="B144" s="16">
        <v>12</v>
      </c>
      <c r="C144" s="10" t="s">
        <v>262</v>
      </c>
      <c r="D144" s="16" t="s">
        <v>280</v>
      </c>
      <c r="E144" s="16" t="s">
        <v>264</v>
      </c>
      <c r="F144" s="16" t="s">
        <v>333</v>
      </c>
      <c r="G144" s="16" t="s">
        <v>265</v>
      </c>
      <c r="H144" s="5" t="s">
        <v>219</v>
      </c>
      <c r="I144" s="16" t="s">
        <v>266</v>
      </c>
      <c r="J144" s="5" t="s">
        <v>275</v>
      </c>
      <c r="K144" s="16" t="s">
        <v>268</v>
      </c>
      <c r="L144" s="5" t="s">
        <v>9</v>
      </c>
      <c r="M144" s="7">
        <v>355</v>
      </c>
      <c r="N144" s="13">
        <v>43245</v>
      </c>
      <c r="O144" s="22" t="s">
        <v>345</v>
      </c>
      <c r="P144" s="13">
        <v>43255</v>
      </c>
      <c r="Q144" s="8">
        <v>35330</v>
      </c>
      <c r="R144" s="9">
        <v>162.19999999999999</v>
      </c>
      <c r="S144" s="10">
        <v>0.223</v>
      </c>
      <c r="T144" s="16">
        <v>162.19999999999999</v>
      </c>
      <c r="U144" s="15">
        <v>10.69</v>
      </c>
      <c r="V144" s="15">
        <v>82</v>
      </c>
      <c r="W144" s="18">
        <v>21</v>
      </c>
      <c r="X144" s="18">
        <f t="shared" si="9"/>
        <v>10.5</v>
      </c>
      <c r="Y144" s="18">
        <f t="shared" si="10"/>
        <v>31.5</v>
      </c>
      <c r="Z144" s="30">
        <v>49.2</v>
      </c>
      <c r="AA144" s="30" t="s">
        <v>230</v>
      </c>
      <c r="AB144" s="18">
        <f t="shared" si="11"/>
        <v>10.5</v>
      </c>
      <c r="AC144" s="18">
        <f t="shared" si="8"/>
        <v>10.5</v>
      </c>
      <c r="AD144" s="16" t="s">
        <v>224</v>
      </c>
      <c r="AE144" s="29"/>
    </row>
    <row r="145" spans="1:31" ht="60" customHeight="1">
      <c r="A145" s="1">
        <v>141</v>
      </c>
      <c r="B145" s="16">
        <v>13</v>
      </c>
      <c r="C145" s="16" t="s">
        <v>262</v>
      </c>
      <c r="D145" s="12" t="s">
        <v>281</v>
      </c>
      <c r="E145" s="11" t="s">
        <v>264</v>
      </c>
      <c r="F145" s="16" t="s">
        <v>333</v>
      </c>
      <c r="G145" s="16" t="s">
        <v>265</v>
      </c>
      <c r="H145" s="5" t="s">
        <v>219</v>
      </c>
      <c r="I145" s="16" t="s">
        <v>282</v>
      </c>
      <c r="J145" s="12" t="s">
        <v>283</v>
      </c>
      <c r="K145" s="16" t="s">
        <v>268</v>
      </c>
      <c r="L145" s="5" t="s">
        <v>10</v>
      </c>
      <c r="M145" s="16">
        <v>360</v>
      </c>
      <c r="N145" s="31">
        <v>43439</v>
      </c>
      <c r="O145" s="32" t="s">
        <v>346</v>
      </c>
      <c r="P145" s="31">
        <v>43452</v>
      </c>
      <c r="Q145" s="16">
        <v>30326</v>
      </c>
      <c r="R145" s="16">
        <v>117</v>
      </c>
      <c r="S145" s="16">
        <v>0.187</v>
      </c>
      <c r="T145" s="16">
        <v>117</v>
      </c>
      <c r="U145" s="15">
        <v>8.0500000000000007</v>
      </c>
      <c r="V145" s="18">
        <v>63.43</v>
      </c>
      <c r="W145" s="18">
        <v>12</v>
      </c>
      <c r="X145" s="18">
        <f t="shared" si="9"/>
        <v>6</v>
      </c>
      <c r="Y145" s="18">
        <f t="shared" si="10"/>
        <v>18</v>
      </c>
      <c r="Z145" s="30">
        <v>38.058</v>
      </c>
      <c r="AA145" s="30" t="s">
        <v>230</v>
      </c>
      <c r="AB145" s="18">
        <f t="shared" si="11"/>
        <v>6</v>
      </c>
      <c r="AC145" s="18">
        <f t="shared" si="8"/>
        <v>6</v>
      </c>
      <c r="AD145" s="16" t="s">
        <v>224</v>
      </c>
      <c r="AE145" s="29"/>
    </row>
    <row r="146" spans="1:31" ht="60" customHeight="1">
      <c r="A146" s="1">
        <v>142</v>
      </c>
      <c r="B146" s="16">
        <v>14</v>
      </c>
      <c r="C146" s="16" t="s">
        <v>262</v>
      </c>
      <c r="D146" s="12" t="s">
        <v>284</v>
      </c>
      <c r="E146" s="11" t="s">
        <v>264</v>
      </c>
      <c r="F146" s="16" t="s">
        <v>333</v>
      </c>
      <c r="G146" s="16" t="s">
        <v>265</v>
      </c>
      <c r="H146" s="5" t="s">
        <v>219</v>
      </c>
      <c r="I146" s="16" t="s">
        <v>282</v>
      </c>
      <c r="J146" s="12" t="s">
        <v>283</v>
      </c>
      <c r="K146" s="16" t="s">
        <v>268</v>
      </c>
      <c r="L146" s="5" t="s">
        <v>10</v>
      </c>
      <c r="M146" s="16">
        <v>360</v>
      </c>
      <c r="N146" s="31">
        <v>43439</v>
      </c>
      <c r="O146" s="32" t="s">
        <v>347</v>
      </c>
      <c r="P146" s="31">
        <v>43452</v>
      </c>
      <c r="Q146" s="16">
        <v>31104</v>
      </c>
      <c r="R146" s="16">
        <v>117</v>
      </c>
      <c r="S146" s="16">
        <v>0.187</v>
      </c>
      <c r="T146" s="16">
        <v>117</v>
      </c>
      <c r="U146" s="15">
        <v>8.0500000000000007</v>
      </c>
      <c r="V146" s="18">
        <v>63.43</v>
      </c>
      <c r="W146" s="18">
        <v>12</v>
      </c>
      <c r="X146" s="18">
        <f t="shared" si="9"/>
        <v>6</v>
      </c>
      <c r="Y146" s="18">
        <f t="shared" si="10"/>
        <v>18</v>
      </c>
      <c r="Z146" s="30">
        <v>38.058</v>
      </c>
      <c r="AA146" s="30" t="s">
        <v>230</v>
      </c>
      <c r="AB146" s="18">
        <f t="shared" si="11"/>
        <v>6</v>
      </c>
      <c r="AC146" s="18">
        <f t="shared" si="8"/>
        <v>6</v>
      </c>
      <c r="AD146" s="16" t="s">
        <v>224</v>
      </c>
      <c r="AE146" s="29"/>
    </row>
    <row r="147" spans="1:31" ht="60" customHeight="1">
      <c r="A147" s="1">
        <v>143</v>
      </c>
      <c r="B147" s="16">
        <v>15</v>
      </c>
      <c r="C147" s="16" t="s">
        <v>262</v>
      </c>
      <c r="D147" s="12" t="s">
        <v>285</v>
      </c>
      <c r="E147" s="11" t="s">
        <v>264</v>
      </c>
      <c r="F147" s="16" t="s">
        <v>333</v>
      </c>
      <c r="G147" s="16" t="s">
        <v>265</v>
      </c>
      <c r="H147" s="5" t="s">
        <v>219</v>
      </c>
      <c r="I147" s="16" t="s">
        <v>282</v>
      </c>
      <c r="J147" s="12" t="s">
        <v>283</v>
      </c>
      <c r="K147" s="16" t="s">
        <v>268</v>
      </c>
      <c r="L147" s="5" t="s">
        <v>10</v>
      </c>
      <c r="M147" s="16">
        <v>360</v>
      </c>
      <c r="N147" s="31">
        <v>43439</v>
      </c>
      <c r="O147" s="32" t="s">
        <v>348</v>
      </c>
      <c r="P147" s="31">
        <v>43452</v>
      </c>
      <c r="Q147" s="16">
        <v>30125</v>
      </c>
      <c r="R147" s="16">
        <v>117</v>
      </c>
      <c r="S147" s="16">
        <v>0.187</v>
      </c>
      <c r="T147" s="16">
        <v>117</v>
      </c>
      <c r="U147" s="15">
        <v>8.0500000000000007</v>
      </c>
      <c r="V147" s="18">
        <v>63.43</v>
      </c>
      <c r="W147" s="18">
        <v>12</v>
      </c>
      <c r="X147" s="18">
        <f t="shared" si="9"/>
        <v>6</v>
      </c>
      <c r="Y147" s="18">
        <f t="shared" si="10"/>
        <v>18</v>
      </c>
      <c r="Z147" s="30">
        <v>38.058</v>
      </c>
      <c r="AA147" s="30" t="s">
        <v>230</v>
      </c>
      <c r="AB147" s="18">
        <f t="shared" si="11"/>
        <v>6</v>
      </c>
      <c r="AC147" s="18">
        <f t="shared" si="8"/>
        <v>6</v>
      </c>
      <c r="AD147" s="16" t="s">
        <v>224</v>
      </c>
      <c r="AE147" s="29"/>
    </row>
    <row r="148" spans="1:31" ht="60" customHeight="1">
      <c r="A148" s="1">
        <v>144</v>
      </c>
      <c r="B148" s="16">
        <v>16</v>
      </c>
      <c r="C148" s="16" t="s">
        <v>262</v>
      </c>
      <c r="D148" s="12" t="s">
        <v>286</v>
      </c>
      <c r="E148" s="11" t="s">
        <v>264</v>
      </c>
      <c r="F148" s="16" t="s">
        <v>333</v>
      </c>
      <c r="G148" s="16" t="s">
        <v>265</v>
      </c>
      <c r="H148" s="5" t="s">
        <v>219</v>
      </c>
      <c r="I148" s="16" t="s">
        <v>282</v>
      </c>
      <c r="J148" s="12" t="s">
        <v>283</v>
      </c>
      <c r="K148" s="16" t="s">
        <v>268</v>
      </c>
      <c r="L148" s="5" t="s">
        <v>10</v>
      </c>
      <c r="M148" s="16">
        <v>360</v>
      </c>
      <c r="N148" s="31">
        <v>43439</v>
      </c>
      <c r="O148" s="32" t="s">
        <v>349</v>
      </c>
      <c r="P148" s="31">
        <v>43452</v>
      </c>
      <c r="Q148" s="16">
        <v>30564</v>
      </c>
      <c r="R148" s="16">
        <v>117</v>
      </c>
      <c r="S148" s="16">
        <v>0.187</v>
      </c>
      <c r="T148" s="16">
        <v>117</v>
      </c>
      <c r="U148" s="15">
        <v>8.0500000000000007</v>
      </c>
      <c r="V148" s="18">
        <v>63.43</v>
      </c>
      <c r="W148" s="18">
        <v>12</v>
      </c>
      <c r="X148" s="18">
        <f t="shared" si="9"/>
        <v>6</v>
      </c>
      <c r="Y148" s="18">
        <f t="shared" si="10"/>
        <v>18</v>
      </c>
      <c r="Z148" s="30">
        <v>38.058</v>
      </c>
      <c r="AA148" s="30" t="s">
        <v>230</v>
      </c>
      <c r="AB148" s="18">
        <f t="shared" si="11"/>
        <v>6</v>
      </c>
      <c r="AC148" s="18">
        <f t="shared" si="8"/>
        <v>6</v>
      </c>
      <c r="AD148" s="16" t="s">
        <v>224</v>
      </c>
      <c r="AE148" s="29"/>
    </row>
    <row r="149" spans="1:31" ht="60" customHeight="1">
      <c r="A149" s="1">
        <v>145</v>
      </c>
      <c r="B149" s="16">
        <v>17</v>
      </c>
      <c r="C149" s="16" t="s">
        <v>262</v>
      </c>
      <c r="D149" s="12" t="s">
        <v>287</v>
      </c>
      <c r="E149" s="11" t="s">
        <v>264</v>
      </c>
      <c r="F149" s="16" t="s">
        <v>333</v>
      </c>
      <c r="G149" s="16" t="s">
        <v>265</v>
      </c>
      <c r="H149" s="5" t="s">
        <v>219</v>
      </c>
      <c r="I149" s="16" t="s">
        <v>282</v>
      </c>
      <c r="J149" s="12" t="s">
        <v>283</v>
      </c>
      <c r="K149" s="16" t="s">
        <v>268</v>
      </c>
      <c r="L149" s="5" t="s">
        <v>10</v>
      </c>
      <c r="M149" s="16">
        <v>360</v>
      </c>
      <c r="N149" s="31">
        <v>43439</v>
      </c>
      <c r="O149" s="32" t="s">
        <v>350</v>
      </c>
      <c r="P149" s="31">
        <v>43452</v>
      </c>
      <c r="Q149" s="16">
        <v>31328</v>
      </c>
      <c r="R149" s="16">
        <v>117</v>
      </c>
      <c r="S149" s="16">
        <v>0.187</v>
      </c>
      <c r="T149" s="16">
        <v>117</v>
      </c>
      <c r="U149" s="15">
        <v>8.0500000000000007</v>
      </c>
      <c r="V149" s="18">
        <v>63.43</v>
      </c>
      <c r="W149" s="18">
        <v>12</v>
      </c>
      <c r="X149" s="18">
        <f t="shared" si="9"/>
        <v>6</v>
      </c>
      <c r="Y149" s="18">
        <f t="shared" si="10"/>
        <v>18</v>
      </c>
      <c r="Z149" s="30">
        <v>38.058</v>
      </c>
      <c r="AA149" s="30" t="s">
        <v>230</v>
      </c>
      <c r="AB149" s="18">
        <f t="shared" si="11"/>
        <v>6</v>
      </c>
      <c r="AC149" s="18">
        <f t="shared" si="8"/>
        <v>6</v>
      </c>
      <c r="AD149" s="16" t="s">
        <v>224</v>
      </c>
      <c r="AE149" s="29"/>
    </row>
    <row r="150" spans="1:31" ht="60" customHeight="1">
      <c r="A150" s="1">
        <v>146</v>
      </c>
      <c r="B150" s="16">
        <v>18</v>
      </c>
      <c r="C150" s="16" t="s">
        <v>262</v>
      </c>
      <c r="D150" s="12" t="s">
        <v>288</v>
      </c>
      <c r="E150" s="11" t="s">
        <v>264</v>
      </c>
      <c r="F150" s="16" t="s">
        <v>333</v>
      </c>
      <c r="G150" s="16" t="s">
        <v>265</v>
      </c>
      <c r="H150" s="5" t="s">
        <v>219</v>
      </c>
      <c r="I150" s="16" t="s">
        <v>282</v>
      </c>
      <c r="J150" s="12" t="s">
        <v>283</v>
      </c>
      <c r="K150" s="16" t="s">
        <v>268</v>
      </c>
      <c r="L150" s="5" t="s">
        <v>10</v>
      </c>
      <c r="M150" s="16">
        <v>360</v>
      </c>
      <c r="N150" s="31">
        <v>43439</v>
      </c>
      <c r="O150" s="32" t="s">
        <v>351</v>
      </c>
      <c r="P150" s="31">
        <v>43452</v>
      </c>
      <c r="Q150" s="16">
        <v>30204</v>
      </c>
      <c r="R150" s="16">
        <v>117</v>
      </c>
      <c r="S150" s="16">
        <v>0.187</v>
      </c>
      <c r="T150" s="16">
        <v>117</v>
      </c>
      <c r="U150" s="15">
        <v>8.0500000000000007</v>
      </c>
      <c r="V150" s="18">
        <v>63.43</v>
      </c>
      <c r="W150" s="18">
        <v>12</v>
      </c>
      <c r="X150" s="18">
        <f t="shared" si="9"/>
        <v>6</v>
      </c>
      <c r="Y150" s="18">
        <f t="shared" si="10"/>
        <v>18</v>
      </c>
      <c r="Z150" s="30">
        <v>38.058</v>
      </c>
      <c r="AA150" s="30" t="s">
        <v>230</v>
      </c>
      <c r="AB150" s="18">
        <f t="shared" si="11"/>
        <v>6</v>
      </c>
      <c r="AC150" s="18">
        <f t="shared" si="8"/>
        <v>6</v>
      </c>
      <c r="AD150" s="16" t="s">
        <v>224</v>
      </c>
      <c r="AE150" s="29"/>
    </row>
    <row r="151" spans="1:31" ht="60" customHeight="1">
      <c r="A151" s="1">
        <v>147</v>
      </c>
      <c r="B151" s="16">
        <v>1</v>
      </c>
      <c r="C151" s="16" t="s">
        <v>385</v>
      </c>
      <c r="D151" s="16" t="s">
        <v>253</v>
      </c>
      <c r="E151" s="16" t="s">
        <v>254</v>
      </c>
      <c r="F151" s="16" t="s">
        <v>255</v>
      </c>
      <c r="G151" s="16" t="s">
        <v>256</v>
      </c>
      <c r="H151" s="16" t="s">
        <v>219</v>
      </c>
      <c r="I151" s="16" t="s">
        <v>257</v>
      </c>
      <c r="J151" s="16" t="s">
        <v>258</v>
      </c>
      <c r="K151" s="16" t="s">
        <v>259</v>
      </c>
      <c r="L151" s="6" t="s">
        <v>260</v>
      </c>
      <c r="M151" s="16">
        <v>315</v>
      </c>
      <c r="N151" s="13">
        <v>43396</v>
      </c>
      <c r="O151" s="14" t="s">
        <v>386</v>
      </c>
      <c r="P151" s="13">
        <v>43404</v>
      </c>
      <c r="Q151" s="16">
        <v>48940.1</v>
      </c>
      <c r="R151" s="16">
        <v>162.30000000000001</v>
      </c>
      <c r="S151" s="16">
        <v>0.14499999999999999</v>
      </c>
      <c r="T151" s="16">
        <v>162.30000000000001</v>
      </c>
      <c r="U151" s="18">
        <v>10.76</v>
      </c>
      <c r="V151" s="18">
        <v>70.78</v>
      </c>
      <c r="W151" s="18">
        <v>18</v>
      </c>
      <c r="X151" s="18">
        <f t="shared" si="9"/>
        <v>9</v>
      </c>
      <c r="Y151" s="18">
        <f t="shared" si="10"/>
        <v>27</v>
      </c>
      <c r="Z151" s="18">
        <v>42.467999999999996</v>
      </c>
      <c r="AA151" s="23" t="s">
        <v>230</v>
      </c>
      <c r="AB151" s="18">
        <f t="shared" si="11"/>
        <v>9</v>
      </c>
      <c r="AC151" s="18">
        <f t="shared" si="8"/>
        <v>9</v>
      </c>
      <c r="AD151" s="16" t="s">
        <v>224</v>
      </c>
      <c r="AE151" s="29"/>
    </row>
    <row r="152" spans="1:31" ht="60" customHeight="1">
      <c r="A152" s="1">
        <v>148</v>
      </c>
      <c r="B152" s="16">
        <v>2</v>
      </c>
      <c r="C152" s="16" t="s">
        <v>385</v>
      </c>
      <c r="D152" s="16" t="s">
        <v>261</v>
      </c>
      <c r="E152" s="16" t="s">
        <v>254</v>
      </c>
      <c r="F152" s="16" t="s">
        <v>255</v>
      </c>
      <c r="G152" s="16" t="s">
        <v>256</v>
      </c>
      <c r="H152" s="16" t="s">
        <v>219</v>
      </c>
      <c r="I152" s="16" t="s">
        <v>257</v>
      </c>
      <c r="J152" s="16" t="s">
        <v>258</v>
      </c>
      <c r="K152" s="16" t="s">
        <v>259</v>
      </c>
      <c r="L152" s="6" t="s">
        <v>260</v>
      </c>
      <c r="M152" s="16">
        <v>315</v>
      </c>
      <c r="N152" s="13">
        <v>43396</v>
      </c>
      <c r="O152" s="14" t="s">
        <v>387</v>
      </c>
      <c r="P152" s="13">
        <v>43404</v>
      </c>
      <c r="Q152" s="16">
        <v>51656.9</v>
      </c>
      <c r="R152" s="16">
        <v>162.30000000000001</v>
      </c>
      <c r="S152" s="16">
        <v>0.14499999999999999</v>
      </c>
      <c r="T152" s="16">
        <v>162.30000000000001</v>
      </c>
      <c r="U152" s="18">
        <v>10.76</v>
      </c>
      <c r="V152" s="18">
        <v>70.78</v>
      </c>
      <c r="W152" s="18">
        <v>18</v>
      </c>
      <c r="X152" s="18">
        <f t="shared" si="9"/>
        <v>9</v>
      </c>
      <c r="Y152" s="18">
        <f t="shared" si="10"/>
        <v>27</v>
      </c>
      <c r="Z152" s="18">
        <v>42.467999999999996</v>
      </c>
      <c r="AA152" s="23" t="s">
        <v>230</v>
      </c>
      <c r="AB152" s="18">
        <f t="shared" si="11"/>
        <v>9</v>
      </c>
      <c r="AC152" s="18">
        <f t="shared" si="8"/>
        <v>9</v>
      </c>
      <c r="AD152" s="16" t="s">
        <v>224</v>
      </c>
      <c r="AE152" s="29"/>
    </row>
    <row r="153" spans="1:31" ht="60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7" t="s">
        <v>397</v>
      </c>
      <c r="AB153" s="17">
        <f>SUM(AB5:AB152)</f>
        <v>1221.9000000000005</v>
      </c>
      <c r="AC153" s="18">
        <f>SUM(AC5:AC152)</f>
        <v>1221.9000000000005</v>
      </c>
      <c r="AD153" s="17"/>
      <c r="AE153" s="29"/>
    </row>
    <row r="154" spans="1:31" ht="62.25" customHeight="1">
      <c r="A154" s="33" t="s">
        <v>399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</sheetData>
  <mergeCells count="4">
    <mergeCell ref="A154:AE154"/>
    <mergeCell ref="A2:AE2"/>
    <mergeCell ref="A1:AE1"/>
    <mergeCell ref="A3:AE3"/>
  </mergeCells>
  <phoneticPr fontId="5" type="noConversion"/>
  <printOptions horizontalCentered="1"/>
  <pageMargins left="0.15748031496062992" right="0.15748031496062992" top="0.59055118110236227" bottom="0.23622047244094491" header="0.15748031496062992" footer="0.15748031496062992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Microsoft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</dc:creator>
  <cp:lastModifiedBy>Chinese User</cp:lastModifiedBy>
  <cp:revision>1</cp:revision>
  <cp:lastPrinted>2019-11-13T09:24:34Z</cp:lastPrinted>
  <dcterms:created xsi:type="dcterms:W3CDTF">2017-11-24T09:29:11Z</dcterms:created>
  <dcterms:modified xsi:type="dcterms:W3CDTF">2019-11-13T09:28:28Z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