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附件1" sheetId="2" r:id="rId1"/>
  </sheets>
  <definedNames>
    <definedName name="_xlnm._FilterDatabase" localSheetId="0" hidden="1">附件1!$A$3:$Q$50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<sst xmlns="http://schemas.openxmlformats.org/spreadsheetml/2006/main" count="127" uniqueCount="98">
  <si>
    <t>附件1</t>
  </si>
  <si>
    <t>深圳市2020年度新能源汽车充电设施建设补贴项目审核情况公示表</t>
  </si>
  <si>
    <t>所属
区域</t>
  </si>
  <si>
    <t>序号</t>
  </si>
  <si>
    <t>企业名称</t>
  </si>
  <si>
    <t>建成投用
年度</t>
  </si>
  <si>
    <t>企业申报
充电站数量
（个）</t>
  </si>
  <si>
    <t>企业申报
充电桩总数
（个）</t>
  </si>
  <si>
    <t>企业申报
建设功率
（KW）</t>
  </si>
  <si>
    <t>企业申请
补贴金额
（万元）</t>
  </si>
  <si>
    <t>核定的充电站数量
（个）</t>
  </si>
  <si>
    <t>核定充电桩数量
（个）</t>
  </si>
  <si>
    <t>核定建设功率
（KW）</t>
  </si>
  <si>
    <t>核减金额
（万元）</t>
  </si>
  <si>
    <t>核定的补贴金额
(万元)</t>
  </si>
  <si>
    <t>核减原因</t>
  </si>
  <si>
    <t>合计</t>
  </si>
  <si>
    <t>福田区</t>
  </si>
  <si>
    <t>小计</t>
  </si>
  <si>
    <t>普天新能源（深圳）有限公司</t>
  </si>
  <si>
    <t>2016-2018</t>
  </si>
  <si>
    <t>民乐P+R停车场充电站现场核查发现26个交流充电桩缺失，涉及交流装机功率1040kW，核减补助资金15.6万元；建设路总站等2个充电站建设在楼宇架空层，且未提交消防手续办理证明文件，核减补助资金180万元。</t>
  </si>
  <si>
    <t>云杉智慧新能源技术有限公司</t>
  </si>
  <si>
    <t>深圳巴士新能源有限公司</t>
  </si>
  <si>
    <t>2018-2020</t>
  </si>
  <si>
    <t>深圳深能综合充电服务有限公司</t>
  </si>
  <si>
    <t>罗湖区</t>
  </si>
  <si>
    <t>深圳市喜立科技有限公司</t>
  </si>
  <si>
    <t>深圳市顺佳成售电有限公司</t>
  </si>
  <si>
    <t>龙岗沙湾丹沙充电站6个交流充电桩建在室内架空层，且未办理消防手续证明文件，涉及交流装机功率252kW，核减补助资金5.04万元；龙华观澜粤豪工业园充电站等3个充电站装机功率超报装容量，涉及装机功率782kW，核减补助资金26.66万元。</t>
  </si>
  <si>
    <t>南山区</t>
  </si>
  <si>
    <t>深圳百跑科技有限公司</t>
  </si>
  <si>
    <t>2017-2018</t>
  </si>
  <si>
    <t>巴斯巴龙华城市明珠花园充电站等7个充电站未提交社会投资项目备案资料，核减补助资金32.69万元；巴斯巴福永海鲜市场充电站等2个充电站4个直流充电桩停用，涉及直流装机功率240kW，核减补助资金14.4万元；巴斯巴福永海鲜市场充电站等2个充电站现场核查4个交流充电桩缺失，涉及交流装机功率240kW，核减补助资金7.2万元。</t>
  </si>
  <si>
    <t>深圳市新马能源科技有限公司</t>
  </si>
  <si>
    <t>新马塘尾充电站装机功率超报装容量2800kW，核减补助资金112万元。</t>
  </si>
  <si>
    <t>深圳特来电新能源有限公司</t>
  </si>
  <si>
    <t>2017-2020</t>
  </si>
  <si>
    <t>会展中心充电站等2个充电站装机功率超报装容量共2300kW，核减补助资金92万元。</t>
  </si>
  <si>
    <t>致联新能源产业（深圳）有限公司</t>
  </si>
  <si>
    <t>致联鹤州充电站装机功率超报装容量6kW，核减补助资金0.18万元。</t>
  </si>
  <si>
    <t>深圳市森高泰新能源有限公司</t>
  </si>
  <si>
    <t>深圳市安捷新能源科技有限公司</t>
  </si>
  <si>
    <t>2019-2020</t>
  </si>
  <si>
    <t>宝安区</t>
  </si>
  <si>
    <t>深圳市顺生汇实业发展有限公司</t>
  </si>
  <si>
    <t>2020</t>
  </si>
  <si>
    <t>深圳市星光新能源有限公司</t>
  </si>
  <si>
    <t>深圳市鸿鑫充电新能源科技有限公司</t>
  </si>
  <si>
    <t>2019</t>
  </si>
  <si>
    <t>深圳智电新能源科技有限公司</t>
  </si>
  <si>
    <t>2018-2019</t>
  </si>
  <si>
    <t>聚能 智电（聚丰）充电站装机功率超报装容量920kw，核减补助资金27.6万元。</t>
  </si>
  <si>
    <t>深圳市吉泰君安能源科技有限公司</t>
  </si>
  <si>
    <t>深圳市金霆新能源技术有限公司</t>
  </si>
  <si>
    <t>金霆新能源会展东充电站装机功率超报装容量460kw，核减补助资金18.4万元。</t>
  </si>
  <si>
    <t>龙岗区</t>
  </si>
  <si>
    <t>深圳市恩逸新能源有限公司</t>
  </si>
  <si>
    <t>2017-2019</t>
  </si>
  <si>
    <t>深圳市万充新能源科技有限公司</t>
  </si>
  <si>
    <t>2018</t>
  </si>
  <si>
    <t>沙井上星路站属于扩建项目，已于2017年获得充电设施建设补贴，且目前处于停运状态，核减建设补贴93.6万元；东湖公园站未提交社会投资项目备案资料，核减补助资金48万元。</t>
  </si>
  <si>
    <t>深圳市永联科技股份有限公司</t>
  </si>
  <si>
    <t>深圳市罗湖区梧桐山公交总站充电站改造项目等5个充电站装机功率超报装容量共2640kW，共核减补助资金136.4万元。</t>
  </si>
  <si>
    <t>深圳车库电桩科技有限公司</t>
  </si>
  <si>
    <t>深圳市丰华集祥新能源科技有限公司</t>
  </si>
  <si>
    <t>2018、2020</t>
  </si>
  <si>
    <t>丰华集祥-下李朗社区龙径山充电站项目装机功率超报装容量460kW，核减补助资金18.4万元。</t>
  </si>
  <si>
    <t>盈昌电子（深圳）有限公司</t>
  </si>
  <si>
    <t>盈昌充电创客厂区充电站装机功率超报装容量160kW，核减补助资金6.4万元。</t>
  </si>
  <si>
    <t>深圳水木华程电动交通有限公司</t>
  </si>
  <si>
    <t>深圳市车电网络有限公司</t>
  </si>
  <si>
    <t>深圳市龙盛通新能源汽车产业科技有限公司</t>
  </si>
  <si>
    <t>龙西务地埔红花岭停车场充电站装机功率超报装容量160kW，核减补助资金6.4万元。</t>
  </si>
  <si>
    <t>龙华区</t>
  </si>
  <si>
    <t>深圳市小特新能源有限公司</t>
  </si>
  <si>
    <t>小特快充华雅站等3个充电站装机功率超报装容量共764kW，共核减补助资金15.28万元。</t>
  </si>
  <si>
    <t>深圳华电智能股份有限公司</t>
  </si>
  <si>
    <t>碧海湾充电站装机功率超报装容量30kW，核减0.6万元</t>
  </si>
  <si>
    <t>深圳市青禾新能源有限公司</t>
  </si>
  <si>
    <t>南山马家龙充电站因企业申报金额计算错误，根据补贴标准予以修正，增加补助资金10.8万元；青禾龙华万众城充电站等4个充电站装机功率超报装容量共2072kW，共核减补助资金47.06万元。</t>
  </si>
  <si>
    <t>深圳市安芯充电新能源科技有限公司</t>
  </si>
  <si>
    <t>深圳市景蓝时代新能源科技有限公司</t>
  </si>
  <si>
    <t>梵帝凯东升小区充电站等3个充电站企业申报功率与标准符合性检测报告不符，共涉及装机功率16kW，核减补助资金0.32万元；梵帝凯东升小区充电站等3个充电站装机功率超报装容量共690kW，共核减补助资金22.8万元</t>
  </si>
  <si>
    <t>深圳市深电能售电有限公司</t>
  </si>
  <si>
    <t>广聚泰充电站等2个充电站装机功率超报装容量共260kW，共核减补助资金14.8万元</t>
  </si>
  <si>
    <t>深圳市深国能新能源科技有限公司</t>
  </si>
  <si>
    <t>深国能观澜充电站等4个充电站装机功率超报装容量共1650kW，共核减补助资金66万元</t>
  </si>
  <si>
    <t>深圳市鹏犀新能源发展有限公司</t>
  </si>
  <si>
    <t>深圳市绿宝通能源科技有限公司</t>
  </si>
  <si>
    <t>回龙埔好马充电站等2个充电站申报金额计算错误，核减16.8万元；大浪九区好马充充电站等4个充电站装机功率超报装容量共2080kW，共核减补助资金83.2万元。</t>
  </si>
  <si>
    <t>深圳市万景华科技有限公司</t>
  </si>
  <si>
    <t>万景华科技园新能源充电站装机功率超报装容量640kW，核减补助资金25.6万元。</t>
  </si>
  <si>
    <t>深圳万帮充电新能源有限公司</t>
  </si>
  <si>
    <t>龙观路充电站等2个充电站装机功率超报装容量580kW，核减补助资金31.2万元。</t>
  </si>
  <si>
    <t>光明区</t>
  </si>
  <si>
    <t>深圳市鹏电跃能能源技术有限公司</t>
  </si>
  <si>
    <t>奥特迅光明基地充电站工程等9个充电站装机功率超报装容量共5992kW，共核减补助资金318.72万元；光明城高铁站充电站因高铁站枢纽建设、TOD开发等原因，预计2021年下半年停车场及充电设施面临拆除，核减补助资金68.4万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</si>
</sst>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9" borderId="13" applyNumberFormat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7" fillId="27" borderId="1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20" borderId="14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20" borderId="15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8" borderId="11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NumberFormat="true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0" xfId="0" applyFont="true" applyAlignment="true">
      <alignment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vertical="center" wrapText="true"/>
    </xf>
    <xf numFmtId="0" fontId="7" fillId="0" borderId="1" xfId="0" applyFont="true" applyBorder="true" applyAlignment="true">
      <alignment horizontal="left" vertical="top" wrapText="true"/>
    </xf>
    <xf numFmtId="0" fontId="7" fillId="0" borderId="1" xfId="0" applyFont="true" applyBorder="true" applyAlignment="true">
      <alignment vertical="top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tabSelected="1" view="pageBreakPreview" zoomScaleNormal="8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3.5"/>
  <cols>
    <col min="3" max="3" width="30.3833333333333" style="2" customWidth="true"/>
    <col min="4" max="4" width="11.3833333333333" style="3" customWidth="true"/>
    <col min="5" max="5" width="12.75" style="4" customWidth="true"/>
    <col min="6" max="6" width="12.8916666666667" style="4" customWidth="true"/>
    <col min="7" max="7" width="11.25" style="4" customWidth="true"/>
    <col min="8" max="8" width="12.3833333333333" style="4" customWidth="true"/>
    <col min="9" max="9" width="10" style="3" customWidth="true"/>
    <col min="10" max="10" width="11.3833333333333" style="3" customWidth="true"/>
    <col min="11" max="11" width="10.6333333333333" style="3" customWidth="true"/>
    <col min="12" max="12" width="10.1083333333333" style="3" customWidth="true"/>
    <col min="13" max="13" width="12.25" style="3" customWidth="true"/>
    <col min="14" max="14" width="58.1333333333333" style="3" customWidth="true"/>
    <col min="15" max="15" width="14.1333333333333" customWidth="true"/>
    <col min="16" max="16" width="12.5" customWidth="true"/>
    <col min="17" max="17" width="13.3833333333333" customWidth="true"/>
  </cols>
  <sheetData>
    <row r="1" ht="25" customHeight="true" spans="1:3">
      <c r="A1" s="5" t="s">
        <v>0</v>
      </c>
      <c r="B1" s="5"/>
      <c r="C1" s="1"/>
    </row>
    <row r="2" ht="46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66" customHeight="true" spans="1:17">
      <c r="A3" s="7" t="s">
        <v>2</v>
      </c>
      <c r="B3" s="8" t="s">
        <v>3</v>
      </c>
      <c r="C3" s="7" t="s">
        <v>4</v>
      </c>
      <c r="D3" s="7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7" t="s">
        <v>15</v>
      </c>
      <c r="O3" s="32"/>
      <c r="P3" s="32"/>
      <c r="Q3" s="32"/>
    </row>
    <row r="4" ht="24" customHeight="true" spans="1:17">
      <c r="A4" s="9" t="s">
        <v>16</v>
      </c>
      <c r="B4" s="9"/>
      <c r="C4" s="9"/>
      <c r="D4" s="9"/>
      <c r="E4" s="26">
        <f>E5+E10+E13+E20+E27+E37+E49</f>
        <v>219</v>
      </c>
      <c r="F4" s="26">
        <f t="shared" ref="F4:M4" si="0">F5+F10+F13+F20+F27+F37+F49</f>
        <v>6623</v>
      </c>
      <c r="G4" s="26">
        <f t="shared" si="0"/>
        <v>694837</v>
      </c>
      <c r="H4" s="26">
        <f t="shared" si="0"/>
        <v>28636.085</v>
      </c>
      <c r="I4" s="26">
        <f t="shared" si="0"/>
        <v>207</v>
      </c>
      <c r="J4" s="26">
        <f t="shared" si="0"/>
        <v>6482</v>
      </c>
      <c r="K4" s="26">
        <f t="shared" si="0"/>
        <v>660124</v>
      </c>
      <c r="L4" s="26">
        <f t="shared" si="0"/>
        <v>1540.95</v>
      </c>
      <c r="M4" s="26">
        <f t="shared" si="0"/>
        <v>27095.135</v>
      </c>
      <c r="N4" s="12"/>
      <c r="O4" s="32"/>
      <c r="P4" s="32"/>
      <c r="Q4" s="32"/>
    </row>
    <row r="5" ht="24" customHeight="true" spans="1:17">
      <c r="A5" s="10" t="s">
        <v>17</v>
      </c>
      <c r="B5" s="10"/>
      <c r="C5" s="11" t="s">
        <v>18</v>
      </c>
      <c r="D5" s="12"/>
      <c r="E5" s="26">
        <f>SUM(E6:E9)</f>
        <v>43</v>
      </c>
      <c r="F5" s="26">
        <f t="shared" ref="F5:M5" si="1">SUM(F6:F9)</f>
        <v>1279</v>
      </c>
      <c r="G5" s="26">
        <f t="shared" si="1"/>
        <v>133975</v>
      </c>
      <c r="H5" s="26">
        <f t="shared" si="1"/>
        <v>5346.935</v>
      </c>
      <c r="I5" s="26">
        <f t="shared" si="1"/>
        <v>41</v>
      </c>
      <c r="J5" s="26">
        <f t="shared" si="1"/>
        <v>1233</v>
      </c>
      <c r="K5" s="26">
        <f t="shared" si="1"/>
        <v>129935</v>
      </c>
      <c r="L5" s="26">
        <f t="shared" si="1"/>
        <v>195.6</v>
      </c>
      <c r="M5" s="26">
        <f t="shared" si="1"/>
        <v>5151.335</v>
      </c>
      <c r="N5" s="12"/>
      <c r="O5" s="32"/>
      <c r="P5" s="32"/>
      <c r="Q5" s="32"/>
    </row>
    <row r="6" ht="54" spans="1:14">
      <c r="A6" s="10"/>
      <c r="B6" s="10">
        <v>1</v>
      </c>
      <c r="C6" s="13" t="s">
        <v>19</v>
      </c>
      <c r="D6" s="14" t="s">
        <v>20</v>
      </c>
      <c r="E6" s="23">
        <v>16</v>
      </c>
      <c r="F6" s="23">
        <v>293</v>
      </c>
      <c r="G6" s="23">
        <v>32655</v>
      </c>
      <c r="H6" s="20">
        <v>1090.35</v>
      </c>
      <c r="I6" s="23">
        <v>14</v>
      </c>
      <c r="J6" s="23">
        <v>247</v>
      </c>
      <c r="K6" s="23">
        <v>28615</v>
      </c>
      <c r="L6" s="14">
        <f>H6-M6</f>
        <v>195.6</v>
      </c>
      <c r="M6" s="23">
        <v>894.75</v>
      </c>
      <c r="N6" s="33" t="s">
        <v>21</v>
      </c>
    </row>
    <row r="7" ht="24" customHeight="true" spans="1:14">
      <c r="A7" s="10"/>
      <c r="B7" s="10">
        <v>2</v>
      </c>
      <c r="C7" s="13" t="s">
        <v>22</v>
      </c>
      <c r="D7" s="15" t="s">
        <v>20</v>
      </c>
      <c r="E7" s="16">
        <v>16</v>
      </c>
      <c r="F7" s="16">
        <v>125</v>
      </c>
      <c r="G7" s="16">
        <v>8924</v>
      </c>
      <c r="H7" s="24">
        <v>362.865</v>
      </c>
      <c r="I7" s="16">
        <v>16</v>
      </c>
      <c r="J7" s="16">
        <v>125</v>
      </c>
      <c r="K7" s="16">
        <v>8924</v>
      </c>
      <c r="L7" s="15">
        <f>H7-M7</f>
        <v>0</v>
      </c>
      <c r="M7" s="16">
        <v>362.865</v>
      </c>
      <c r="N7" s="34"/>
    </row>
    <row r="8" ht="24" customHeight="true" spans="1:14">
      <c r="A8" s="10"/>
      <c r="B8" s="10">
        <v>3</v>
      </c>
      <c r="C8" s="13" t="s">
        <v>23</v>
      </c>
      <c r="D8" s="15" t="s">
        <v>24</v>
      </c>
      <c r="E8" s="16">
        <v>9</v>
      </c>
      <c r="F8" s="16">
        <v>784</v>
      </c>
      <c r="G8" s="16">
        <v>82940</v>
      </c>
      <c r="H8" s="16">
        <v>3572.6</v>
      </c>
      <c r="I8" s="16">
        <v>9</v>
      </c>
      <c r="J8" s="16">
        <v>784</v>
      </c>
      <c r="K8" s="16">
        <v>82940</v>
      </c>
      <c r="L8" s="15">
        <f>H8-M8</f>
        <v>0</v>
      </c>
      <c r="M8" s="16">
        <v>3572.6</v>
      </c>
      <c r="N8" s="34"/>
    </row>
    <row r="9" ht="24" customHeight="true" spans="1:14">
      <c r="A9" s="10"/>
      <c r="B9" s="10">
        <v>4</v>
      </c>
      <c r="C9" s="13" t="s">
        <v>25</v>
      </c>
      <c r="D9" s="16">
        <v>2020</v>
      </c>
      <c r="E9" s="16">
        <v>2</v>
      </c>
      <c r="F9" s="16">
        <v>77</v>
      </c>
      <c r="G9" s="16">
        <v>9456</v>
      </c>
      <c r="H9" s="27">
        <v>321.12</v>
      </c>
      <c r="I9" s="16">
        <v>2</v>
      </c>
      <c r="J9" s="16">
        <v>77</v>
      </c>
      <c r="K9" s="16">
        <v>9456</v>
      </c>
      <c r="L9" s="15">
        <f>H9-M9</f>
        <v>0</v>
      </c>
      <c r="M9" s="16">
        <v>321.12</v>
      </c>
      <c r="N9" s="34"/>
    </row>
    <row r="10" ht="24" customHeight="true" spans="1:14">
      <c r="A10" s="17" t="s">
        <v>26</v>
      </c>
      <c r="B10" s="10"/>
      <c r="C10" s="11" t="s">
        <v>18</v>
      </c>
      <c r="D10" s="12"/>
      <c r="E10" s="28">
        <f>SUM(E11:E12)</f>
        <v>7</v>
      </c>
      <c r="F10" s="28">
        <f t="shared" ref="F10:M10" si="2">SUM(F11:F12)</f>
        <v>375</v>
      </c>
      <c r="G10" s="28">
        <f t="shared" si="2"/>
        <v>39663</v>
      </c>
      <c r="H10" s="28">
        <f t="shared" si="2"/>
        <v>1667.4</v>
      </c>
      <c r="I10" s="28">
        <f t="shared" si="2"/>
        <v>7</v>
      </c>
      <c r="J10" s="28">
        <f t="shared" si="2"/>
        <v>369</v>
      </c>
      <c r="K10" s="28">
        <f t="shared" si="2"/>
        <v>38629</v>
      </c>
      <c r="L10" s="28">
        <f t="shared" si="2"/>
        <v>31.7</v>
      </c>
      <c r="M10" s="28">
        <f t="shared" si="2"/>
        <v>1635.7</v>
      </c>
      <c r="N10" s="34"/>
    </row>
    <row r="11" ht="24" customHeight="true" spans="1:14">
      <c r="A11" s="18"/>
      <c r="B11" s="10">
        <v>5</v>
      </c>
      <c r="C11" s="13" t="s">
        <v>27</v>
      </c>
      <c r="D11" s="16">
        <v>2019</v>
      </c>
      <c r="E11" s="16">
        <v>1</v>
      </c>
      <c r="F11" s="16">
        <v>169</v>
      </c>
      <c r="G11" s="16">
        <v>21960</v>
      </c>
      <c r="H11" s="24">
        <v>878.4</v>
      </c>
      <c r="I11" s="16">
        <v>1</v>
      </c>
      <c r="J11" s="16">
        <v>169</v>
      </c>
      <c r="K11" s="16">
        <v>21960</v>
      </c>
      <c r="L11" s="15">
        <f>H11-M11</f>
        <v>0</v>
      </c>
      <c r="M11" s="16">
        <v>878.4</v>
      </c>
      <c r="N11" s="34"/>
    </row>
    <row r="12" ht="71" customHeight="true" spans="1:14">
      <c r="A12" s="19"/>
      <c r="B12" s="10">
        <v>6</v>
      </c>
      <c r="C12" s="13" t="s">
        <v>28</v>
      </c>
      <c r="D12" s="20" t="s">
        <v>24</v>
      </c>
      <c r="E12" s="23">
        <v>6</v>
      </c>
      <c r="F12" s="23">
        <v>206</v>
      </c>
      <c r="G12" s="23">
        <v>17703</v>
      </c>
      <c r="H12" s="29">
        <v>789</v>
      </c>
      <c r="I12" s="23">
        <v>6</v>
      </c>
      <c r="J12" s="23">
        <v>200</v>
      </c>
      <c r="K12" s="23">
        <v>16669</v>
      </c>
      <c r="L12" s="14">
        <f>H12-M12</f>
        <v>31.7</v>
      </c>
      <c r="M12" s="23">
        <v>757.3</v>
      </c>
      <c r="N12" s="33" t="s">
        <v>29</v>
      </c>
    </row>
    <row r="13" ht="24" customHeight="true" spans="1:14">
      <c r="A13" s="17" t="s">
        <v>30</v>
      </c>
      <c r="B13" s="10"/>
      <c r="C13" s="21" t="s">
        <v>18</v>
      </c>
      <c r="D13" s="22"/>
      <c r="E13" s="30">
        <f>SUM(E14:E19)</f>
        <v>47</v>
      </c>
      <c r="F13" s="30">
        <f t="shared" ref="F13:M13" si="3">SUM(F14:F19)</f>
        <v>1247</v>
      </c>
      <c r="G13" s="30">
        <f t="shared" si="3"/>
        <v>104119</v>
      </c>
      <c r="H13" s="30">
        <f t="shared" si="3"/>
        <v>4550.35</v>
      </c>
      <c r="I13" s="30">
        <f t="shared" si="3"/>
        <v>40</v>
      </c>
      <c r="J13" s="30">
        <f t="shared" si="3"/>
        <v>1192</v>
      </c>
      <c r="K13" s="30">
        <f t="shared" si="3"/>
        <v>97614</v>
      </c>
      <c r="L13" s="30">
        <f t="shared" si="3"/>
        <v>258.47</v>
      </c>
      <c r="M13" s="30">
        <f t="shared" si="3"/>
        <v>4291.88</v>
      </c>
      <c r="N13" s="33"/>
    </row>
    <row r="14" ht="89" customHeight="true" spans="1:14">
      <c r="A14" s="18"/>
      <c r="B14" s="10">
        <v>7</v>
      </c>
      <c r="C14" s="13" t="s">
        <v>31</v>
      </c>
      <c r="D14" s="20" t="s">
        <v>32</v>
      </c>
      <c r="E14" s="23">
        <v>16</v>
      </c>
      <c r="F14" s="23">
        <v>157</v>
      </c>
      <c r="G14" s="23">
        <v>8173</v>
      </c>
      <c r="H14" s="20">
        <v>415.17</v>
      </c>
      <c r="I14" s="23">
        <v>9</v>
      </c>
      <c r="J14" s="23">
        <v>102</v>
      </c>
      <c r="K14" s="23">
        <v>6774</v>
      </c>
      <c r="L14" s="14">
        <f t="shared" ref="L14:L19" si="4">H14-M14</f>
        <v>54.29</v>
      </c>
      <c r="M14" s="23">
        <v>360.88</v>
      </c>
      <c r="N14" s="35" t="s">
        <v>33</v>
      </c>
    </row>
    <row r="15" ht="39" customHeight="true" spans="1:14">
      <c r="A15" s="18"/>
      <c r="B15" s="10">
        <v>8</v>
      </c>
      <c r="C15" s="13" t="s">
        <v>34</v>
      </c>
      <c r="D15" s="23">
        <v>2019</v>
      </c>
      <c r="E15" s="23">
        <v>1</v>
      </c>
      <c r="F15" s="23">
        <v>80</v>
      </c>
      <c r="G15" s="23">
        <v>12800</v>
      </c>
      <c r="H15" s="20">
        <v>512</v>
      </c>
      <c r="I15" s="23">
        <v>1</v>
      </c>
      <c r="J15" s="23">
        <v>80</v>
      </c>
      <c r="K15" s="23">
        <v>10000</v>
      </c>
      <c r="L15" s="14">
        <f t="shared" si="4"/>
        <v>112</v>
      </c>
      <c r="M15" s="23">
        <v>400</v>
      </c>
      <c r="N15" s="34" t="s">
        <v>35</v>
      </c>
    </row>
    <row r="16" ht="43" customHeight="true" spans="1:14">
      <c r="A16" s="18"/>
      <c r="B16" s="10">
        <v>9</v>
      </c>
      <c r="C16" s="13" t="s">
        <v>36</v>
      </c>
      <c r="D16" s="20" t="s">
        <v>37</v>
      </c>
      <c r="E16" s="23">
        <v>22</v>
      </c>
      <c r="F16" s="23">
        <v>623</v>
      </c>
      <c r="G16" s="23">
        <v>38300</v>
      </c>
      <c r="H16" s="20">
        <v>1703</v>
      </c>
      <c r="I16" s="23">
        <v>22</v>
      </c>
      <c r="J16" s="23">
        <v>623</v>
      </c>
      <c r="K16" s="23">
        <v>36000</v>
      </c>
      <c r="L16" s="14">
        <f t="shared" si="4"/>
        <v>92</v>
      </c>
      <c r="M16" s="23">
        <v>1611</v>
      </c>
      <c r="N16" s="36" t="s">
        <v>38</v>
      </c>
    </row>
    <row r="17" ht="38" customHeight="true" spans="1:14">
      <c r="A17" s="18"/>
      <c r="B17" s="10">
        <v>10</v>
      </c>
      <c r="C17" s="13" t="s">
        <v>39</v>
      </c>
      <c r="D17" s="23">
        <v>2018</v>
      </c>
      <c r="E17" s="23">
        <v>3</v>
      </c>
      <c r="F17" s="23">
        <v>274</v>
      </c>
      <c r="G17" s="23">
        <v>17846</v>
      </c>
      <c r="H17" s="20">
        <v>840.18</v>
      </c>
      <c r="I17" s="23">
        <v>3</v>
      </c>
      <c r="J17" s="23">
        <v>274</v>
      </c>
      <c r="K17" s="23">
        <v>17840</v>
      </c>
      <c r="L17" s="14">
        <f t="shared" si="4"/>
        <v>0.17999999999995</v>
      </c>
      <c r="M17" s="23">
        <v>840</v>
      </c>
      <c r="N17" s="34" t="s">
        <v>40</v>
      </c>
    </row>
    <row r="18" ht="24" customHeight="true" spans="1:14">
      <c r="A18" s="18"/>
      <c r="B18" s="10">
        <v>11</v>
      </c>
      <c r="C18" s="13" t="s">
        <v>41</v>
      </c>
      <c r="D18" s="16">
        <v>2020</v>
      </c>
      <c r="E18" s="16">
        <v>1</v>
      </c>
      <c r="F18" s="16">
        <v>63</v>
      </c>
      <c r="G18" s="16">
        <v>15000</v>
      </c>
      <c r="H18" s="24">
        <v>600</v>
      </c>
      <c r="I18" s="16">
        <v>1</v>
      </c>
      <c r="J18" s="16">
        <v>63</v>
      </c>
      <c r="K18" s="31">
        <v>15000</v>
      </c>
      <c r="L18" s="15">
        <f t="shared" si="4"/>
        <v>0</v>
      </c>
      <c r="M18" s="16">
        <v>600</v>
      </c>
      <c r="N18" s="34"/>
    </row>
    <row r="19" ht="24" customHeight="true" spans="1:14">
      <c r="A19" s="19"/>
      <c r="B19" s="10">
        <v>12</v>
      </c>
      <c r="C19" s="13" t="s">
        <v>42</v>
      </c>
      <c r="D19" s="24" t="s">
        <v>43</v>
      </c>
      <c r="E19" s="16">
        <v>4</v>
      </c>
      <c r="F19" s="16">
        <v>50</v>
      </c>
      <c r="G19" s="16">
        <v>12000</v>
      </c>
      <c r="H19" s="24">
        <v>480</v>
      </c>
      <c r="I19" s="16">
        <v>4</v>
      </c>
      <c r="J19" s="16">
        <v>50</v>
      </c>
      <c r="K19" s="16">
        <v>12000</v>
      </c>
      <c r="L19" s="15">
        <f t="shared" si="4"/>
        <v>0</v>
      </c>
      <c r="M19" s="16">
        <v>480</v>
      </c>
      <c r="N19" s="34"/>
    </row>
    <row r="20" ht="24" customHeight="true" spans="1:14">
      <c r="A20" s="17" t="s">
        <v>44</v>
      </c>
      <c r="B20" s="10"/>
      <c r="C20" s="21" t="s">
        <v>18</v>
      </c>
      <c r="D20" s="22"/>
      <c r="E20" s="28">
        <f>SUM(E21:E26)</f>
        <v>8</v>
      </c>
      <c r="F20" s="28">
        <f t="shared" ref="F20:M20" si="5">SUM(F21:F26)</f>
        <v>552</v>
      </c>
      <c r="G20" s="28">
        <f t="shared" si="5"/>
        <v>69754</v>
      </c>
      <c r="H20" s="28">
        <f t="shared" si="5"/>
        <v>2790.68</v>
      </c>
      <c r="I20" s="28">
        <f t="shared" si="5"/>
        <v>8</v>
      </c>
      <c r="J20" s="28">
        <f t="shared" si="5"/>
        <v>552</v>
      </c>
      <c r="K20" s="28">
        <f t="shared" si="5"/>
        <v>68374</v>
      </c>
      <c r="L20" s="28">
        <f t="shared" si="5"/>
        <v>46</v>
      </c>
      <c r="M20" s="28">
        <f t="shared" si="5"/>
        <v>2744.68</v>
      </c>
      <c r="N20" s="34"/>
    </row>
    <row r="21" ht="24" customHeight="true" spans="1:14">
      <c r="A21" s="18"/>
      <c r="B21" s="10">
        <v>13</v>
      </c>
      <c r="C21" s="13" t="s">
        <v>45</v>
      </c>
      <c r="D21" s="24" t="s">
        <v>46</v>
      </c>
      <c r="E21" s="16">
        <v>1</v>
      </c>
      <c r="F21" s="16">
        <v>58</v>
      </c>
      <c r="G21" s="16">
        <v>13920</v>
      </c>
      <c r="H21" s="24">
        <v>556.8</v>
      </c>
      <c r="I21" s="16">
        <v>1</v>
      </c>
      <c r="J21" s="16">
        <v>58</v>
      </c>
      <c r="K21" s="16">
        <v>13920</v>
      </c>
      <c r="L21" s="15">
        <f t="shared" ref="L21:L26" si="6">H21-M21</f>
        <v>0</v>
      </c>
      <c r="M21" s="16">
        <v>556.8</v>
      </c>
      <c r="N21" s="34"/>
    </row>
    <row r="22" ht="24" customHeight="true" spans="1:14">
      <c r="A22" s="18"/>
      <c r="B22" s="10">
        <v>14</v>
      </c>
      <c r="C22" s="13" t="s">
        <v>47</v>
      </c>
      <c r="D22" s="24" t="s">
        <v>46</v>
      </c>
      <c r="E22" s="16">
        <v>1</v>
      </c>
      <c r="F22" s="16">
        <v>120</v>
      </c>
      <c r="G22" s="16">
        <v>14400</v>
      </c>
      <c r="H22" s="24">
        <v>576</v>
      </c>
      <c r="I22" s="16">
        <v>1</v>
      </c>
      <c r="J22" s="16">
        <v>120</v>
      </c>
      <c r="K22" s="16">
        <v>14400</v>
      </c>
      <c r="L22" s="15">
        <f t="shared" si="6"/>
        <v>0</v>
      </c>
      <c r="M22" s="16">
        <v>576</v>
      </c>
      <c r="N22" s="34"/>
    </row>
    <row r="23" ht="42" customHeight="true" spans="1:14">
      <c r="A23" s="18"/>
      <c r="B23" s="10">
        <v>15</v>
      </c>
      <c r="C23" s="13" t="s">
        <v>48</v>
      </c>
      <c r="D23" s="24" t="s">
        <v>49</v>
      </c>
      <c r="E23" s="16">
        <v>1</v>
      </c>
      <c r="F23" s="16">
        <v>68</v>
      </c>
      <c r="G23" s="16">
        <v>8118</v>
      </c>
      <c r="H23" s="24">
        <v>308.76</v>
      </c>
      <c r="I23" s="16">
        <v>1</v>
      </c>
      <c r="J23" s="16">
        <v>68</v>
      </c>
      <c r="K23" s="16">
        <v>8118</v>
      </c>
      <c r="L23" s="15">
        <f t="shared" si="6"/>
        <v>0</v>
      </c>
      <c r="M23" s="16">
        <v>308.76</v>
      </c>
      <c r="N23" s="34"/>
    </row>
    <row r="24" ht="27" spans="1:14">
      <c r="A24" s="18"/>
      <c r="B24" s="10">
        <v>16</v>
      </c>
      <c r="C24" s="13" t="s">
        <v>50</v>
      </c>
      <c r="D24" s="20" t="s">
        <v>51</v>
      </c>
      <c r="E24" s="23">
        <v>3</v>
      </c>
      <c r="F24" s="23">
        <v>114</v>
      </c>
      <c r="G24" s="23">
        <v>10360</v>
      </c>
      <c r="H24" s="20">
        <v>462.8</v>
      </c>
      <c r="I24" s="23">
        <v>3</v>
      </c>
      <c r="J24" s="23">
        <v>114</v>
      </c>
      <c r="K24" s="23">
        <v>9440</v>
      </c>
      <c r="L24" s="14">
        <f t="shared" si="6"/>
        <v>27.6</v>
      </c>
      <c r="M24" s="23">
        <v>435.2</v>
      </c>
      <c r="N24" s="34" t="s">
        <v>52</v>
      </c>
    </row>
    <row r="25" ht="33" customHeight="true" spans="1:14">
      <c r="A25" s="18"/>
      <c r="B25" s="10">
        <v>17</v>
      </c>
      <c r="C25" s="13" t="s">
        <v>53</v>
      </c>
      <c r="D25" s="24" t="s">
        <v>46</v>
      </c>
      <c r="E25" s="16">
        <v>1</v>
      </c>
      <c r="F25" s="16">
        <v>89</v>
      </c>
      <c r="G25" s="16">
        <v>9996</v>
      </c>
      <c r="H25" s="24">
        <v>367.92</v>
      </c>
      <c r="I25" s="16">
        <v>1</v>
      </c>
      <c r="J25" s="16">
        <v>89</v>
      </c>
      <c r="K25" s="16">
        <v>9996</v>
      </c>
      <c r="L25" s="15">
        <f t="shared" si="6"/>
        <v>0</v>
      </c>
      <c r="M25" s="16">
        <v>367.92</v>
      </c>
      <c r="N25" s="34"/>
    </row>
    <row r="26" ht="30" customHeight="true" spans="1:14">
      <c r="A26" s="19"/>
      <c r="B26" s="10">
        <v>18</v>
      </c>
      <c r="C26" s="13" t="s">
        <v>54</v>
      </c>
      <c r="D26" s="20" t="s">
        <v>46</v>
      </c>
      <c r="E26" s="23">
        <v>1</v>
      </c>
      <c r="F26" s="20">
        <v>103</v>
      </c>
      <c r="G26" s="20">
        <v>12960</v>
      </c>
      <c r="H26" s="20">
        <v>518.4</v>
      </c>
      <c r="I26" s="23">
        <v>1</v>
      </c>
      <c r="J26" s="23">
        <v>103</v>
      </c>
      <c r="K26" s="23">
        <v>12500</v>
      </c>
      <c r="L26" s="14">
        <f t="shared" si="6"/>
        <v>18.4</v>
      </c>
      <c r="M26" s="23">
        <v>500</v>
      </c>
      <c r="N26" s="34" t="s">
        <v>55</v>
      </c>
    </row>
    <row r="27" ht="24" customHeight="true" spans="1:14">
      <c r="A27" s="17" t="s">
        <v>56</v>
      </c>
      <c r="B27" s="10"/>
      <c r="C27" s="21" t="s">
        <v>18</v>
      </c>
      <c r="D27" s="22"/>
      <c r="E27" s="30">
        <f>SUM(E28:E36)</f>
        <v>55</v>
      </c>
      <c r="F27" s="30">
        <f t="shared" ref="F27:M27" si="7">SUM(F28:F36)</f>
        <v>1124</v>
      </c>
      <c r="G27" s="30">
        <f t="shared" si="7"/>
        <v>125990</v>
      </c>
      <c r="H27" s="30">
        <f t="shared" si="7"/>
        <v>5317.26</v>
      </c>
      <c r="I27" s="30">
        <f t="shared" si="7"/>
        <v>53</v>
      </c>
      <c r="J27" s="30">
        <f t="shared" si="7"/>
        <v>1109</v>
      </c>
      <c r="K27" s="30">
        <f t="shared" si="7"/>
        <v>120210</v>
      </c>
      <c r="L27" s="30">
        <f t="shared" si="7"/>
        <v>309.2</v>
      </c>
      <c r="M27" s="30">
        <f t="shared" si="7"/>
        <v>5008.06</v>
      </c>
      <c r="N27" s="34"/>
    </row>
    <row r="28" ht="24" customHeight="true" spans="1:14">
      <c r="A28" s="18"/>
      <c r="B28" s="10">
        <v>19</v>
      </c>
      <c r="C28" s="13" t="s">
        <v>57</v>
      </c>
      <c r="D28" s="24" t="s">
        <v>58</v>
      </c>
      <c r="E28" s="16">
        <v>12</v>
      </c>
      <c r="F28" s="16">
        <v>239</v>
      </c>
      <c r="G28" s="16">
        <v>13190</v>
      </c>
      <c r="H28" s="24">
        <v>396.3</v>
      </c>
      <c r="I28" s="16">
        <v>12</v>
      </c>
      <c r="J28" s="16">
        <v>239</v>
      </c>
      <c r="K28" s="16">
        <v>13190</v>
      </c>
      <c r="L28" s="15">
        <f t="shared" ref="L28:L36" si="8">H28-M28</f>
        <v>0</v>
      </c>
      <c r="M28" s="16">
        <v>396.3</v>
      </c>
      <c r="N28" s="34"/>
    </row>
    <row r="29" ht="40.5" spans="1:14">
      <c r="A29" s="18"/>
      <c r="B29" s="10">
        <v>20</v>
      </c>
      <c r="C29" s="13" t="s">
        <v>59</v>
      </c>
      <c r="D29" s="20" t="s">
        <v>60</v>
      </c>
      <c r="E29" s="23">
        <v>10</v>
      </c>
      <c r="F29" s="23">
        <v>136</v>
      </c>
      <c r="G29" s="23">
        <v>13570</v>
      </c>
      <c r="H29" s="20">
        <v>811.4</v>
      </c>
      <c r="I29" s="23">
        <v>8</v>
      </c>
      <c r="J29" s="23">
        <v>121</v>
      </c>
      <c r="K29" s="23">
        <v>11210</v>
      </c>
      <c r="L29" s="14">
        <f t="shared" si="8"/>
        <v>141.6</v>
      </c>
      <c r="M29" s="23">
        <v>669.8</v>
      </c>
      <c r="N29" s="34" t="s">
        <v>61</v>
      </c>
    </row>
    <row r="30" ht="27" spans="1:14">
      <c r="A30" s="18"/>
      <c r="B30" s="10">
        <v>21</v>
      </c>
      <c r="C30" s="13" t="s">
        <v>62</v>
      </c>
      <c r="D30" s="20" t="s">
        <v>58</v>
      </c>
      <c r="E30" s="23">
        <v>5</v>
      </c>
      <c r="F30" s="23">
        <v>83</v>
      </c>
      <c r="G30" s="23">
        <v>13140</v>
      </c>
      <c r="H30" s="20">
        <v>716.4</v>
      </c>
      <c r="I30" s="23">
        <v>5</v>
      </c>
      <c r="J30" s="23">
        <v>83</v>
      </c>
      <c r="K30" s="23">
        <v>10500</v>
      </c>
      <c r="L30" s="14">
        <f t="shared" si="8"/>
        <v>136.4</v>
      </c>
      <c r="M30" s="23">
        <v>580</v>
      </c>
      <c r="N30" s="36" t="s">
        <v>63</v>
      </c>
    </row>
    <row r="31" ht="24" customHeight="true" spans="1:14">
      <c r="A31" s="18"/>
      <c r="B31" s="10">
        <v>22</v>
      </c>
      <c r="C31" s="13" t="s">
        <v>64</v>
      </c>
      <c r="D31" s="24" t="s">
        <v>24</v>
      </c>
      <c r="E31" s="16">
        <v>12</v>
      </c>
      <c r="F31" s="24">
        <v>262</v>
      </c>
      <c r="G31" s="24">
        <v>29920</v>
      </c>
      <c r="H31" s="24">
        <v>1195.44</v>
      </c>
      <c r="I31" s="16">
        <v>12</v>
      </c>
      <c r="J31" s="16">
        <v>262</v>
      </c>
      <c r="K31" s="16">
        <v>29920</v>
      </c>
      <c r="L31" s="15">
        <f t="shared" si="8"/>
        <v>0</v>
      </c>
      <c r="M31" s="16">
        <v>1195.44</v>
      </c>
      <c r="N31" s="34"/>
    </row>
    <row r="32" ht="33" customHeight="true" spans="1:14">
      <c r="A32" s="18"/>
      <c r="B32" s="10">
        <v>23</v>
      </c>
      <c r="C32" s="13" t="s">
        <v>65</v>
      </c>
      <c r="D32" s="20" t="s">
        <v>66</v>
      </c>
      <c r="E32" s="23">
        <v>5</v>
      </c>
      <c r="F32" s="20">
        <v>194</v>
      </c>
      <c r="G32" s="20">
        <v>25578</v>
      </c>
      <c r="H32" s="20">
        <v>986.94</v>
      </c>
      <c r="I32" s="23">
        <v>5</v>
      </c>
      <c r="J32" s="23">
        <v>194</v>
      </c>
      <c r="K32" s="23">
        <v>25118</v>
      </c>
      <c r="L32" s="14">
        <f t="shared" si="8"/>
        <v>18.4000000000001</v>
      </c>
      <c r="M32" s="23">
        <v>968.54</v>
      </c>
      <c r="N32" s="36" t="s">
        <v>67</v>
      </c>
    </row>
    <row r="33" ht="24" customHeight="true" spans="1:14">
      <c r="A33" s="18"/>
      <c r="B33" s="10">
        <v>24</v>
      </c>
      <c r="C33" s="13" t="s">
        <v>68</v>
      </c>
      <c r="D33" s="20" t="s">
        <v>46</v>
      </c>
      <c r="E33" s="23">
        <v>1</v>
      </c>
      <c r="F33" s="20">
        <v>36</v>
      </c>
      <c r="G33" s="20">
        <v>8160</v>
      </c>
      <c r="H33" s="20">
        <v>326.4</v>
      </c>
      <c r="I33" s="23">
        <v>1</v>
      </c>
      <c r="J33" s="23">
        <v>36</v>
      </c>
      <c r="K33" s="23">
        <v>8000</v>
      </c>
      <c r="L33" s="14">
        <f t="shared" si="8"/>
        <v>6.39999999999998</v>
      </c>
      <c r="M33" s="23">
        <v>320</v>
      </c>
      <c r="N33" s="34" t="s">
        <v>69</v>
      </c>
    </row>
    <row r="34" ht="24" customHeight="true" spans="1:14">
      <c r="A34" s="18"/>
      <c r="B34" s="10">
        <v>25</v>
      </c>
      <c r="C34" s="13" t="s">
        <v>70</v>
      </c>
      <c r="D34" s="24" t="s">
        <v>49</v>
      </c>
      <c r="E34" s="16">
        <v>5</v>
      </c>
      <c r="F34" s="16">
        <v>94</v>
      </c>
      <c r="G34" s="16">
        <v>8978</v>
      </c>
      <c r="H34" s="24">
        <v>294.76</v>
      </c>
      <c r="I34" s="16">
        <v>5</v>
      </c>
      <c r="J34" s="16">
        <v>94</v>
      </c>
      <c r="K34" s="16">
        <v>8978</v>
      </c>
      <c r="L34" s="15">
        <f t="shared" si="8"/>
        <v>0</v>
      </c>
      <c r="M34" s="16">
        <v>294.76</v>
      </c>
      <c r="N34" s="34"/>
    </row>
    <row r="35" ht="24" customHeight="true" spans="1:14">
      <c r="A35" s="18"/>
      <c r="B35" s="10">
        <v>26</v>
      </c>
      <c r="C35" s="13" t="s">
        <v>71</v>
      </c>
      <c r="D35" s="24" t="s">
        <v>20</v>
      </c>
      <c r="E35" s="16">
        <v>4</v>
      </c>
      <c r="F35" s="16">
        <v>46</v>
      </c>
      <c r="G35" s="16">
        <v>5294</v>
      </c>
      <c r="H35" s="24">
        <v>263.22</v>
      </c>
      <c r="I35" s="16">
        <v>4</v>
      </c>
      <c r="J35" s="16">
        <v>46</v>
      </c>
      <c r="K35" s="16">
        <v>5294</v>
      </c>
      <c r="L35" s="15">
        <f t="shared" si="8"/>
        <v>0</v>
      </c>
      <c r="M35" s="16">
        <v>263.22</v>
      </c>
      <c r="N35" s="34"/>
    </row>
    <row r="36" ht="39" customHeight="true" spans="1:14">
      <c r="A36" s="19"/>
      <c r="B36" s="10">
        <v>27</v>
      </c>
      <c r="C36" s="13" t="s">
        <v>72</v>
      </c>
      <c r="D36" s="20" t="s">
        <v>46</v>
      </c>
      <c r="E36" s="23">
        <v>1</v>
      </c>
      <c r="F36" s="20">
        <v>34</v>
      </c>
      <c r="G36" s="20">
        <v>8160</v>
      </c>
      <c r="H36" s="20">
        <v>326.4</v>
      </c>
      <c r="I36" s="23">
        <v>1</v>
      </c>
      <c r="J36" s="23">
        <v>34</v>
      </c>
      <c r="K36" s="23">
        <v>8000</v>
      </c>
      <c r="L36" s="14">
        <f t="shared" si="8"/>
        <v>6.39999999999998</v>
      </c>
      <c r="M36" s="23">
        <v>320</v>
      </c>
      <c r="N36" s="34" t="s">
        <v>73</v>
      </c>
    </row>
    <row r="37" ht="24" customHeight="true" spans="1:14">
      <c r="A37" s="17" t="s">
        <v>74</v>
      </c>
      <c r="B37" s="10"/>
      <c r="C37" s="21" t="s">
        <v>18</v>
      </c>
      <c r="D37" s="22"/>
      <c r="E37" s="30">
        <f>SUM(E38:E48)</f>
        <v>49</v>
      </c>
      <c r="F37" s="30">
        <f t="shared" ref="F37:M37" si="9">SUM(F38:F48)</f>
        <v>1741</v>
      </c>
      <c r="G37" s="30">
        <f t="shared" si="9"/>
        <v>199904</v>
      </c>
      <c r="H37" s="30">
        <f t="shared" si="9"/>
        <v>7741.14</v>
      </c>
      <c r="I37" s="30">
        <f t="shared" si="9"/>
        <v>49</v>
      </c>
      <c r="J37" s="30">
        <f t="shared" si="9"/>
        <v>1741</v>
      </c>
      <c r="K37" s="30">
        <f t="shared" si="9"/>
        <v>191122</v>
      </c>
      <c r="L37" s="30">
        <f t="shared" si="9"/>
        <v>312.86</v>
      </c>
      <c r="M37" s="30">
        <f t="shared" si="9"/>
        <v>7428.28</v>
      </c>
      <c r="N37" s="34"/>
    </row>
    <row r="38" ht="27" spans="1:14">
      <c r="A38" s="18"/>
      <c r="B38" s="10">
        <v>28</v>
      </c>
      <c r="C38" s="13" t="s">
        <v>75</v>
      </c>
      <c r="D38" s="20" t="s">
        <v>43</v>
      </c>
      <c r="E38" s="23">
        <v>6</v>
      </c>
      <c r="F38" s="20">
        <v>103</v>
      </c>
      <c r="G38" s="20">
        <v>11152</v>
      </c>
      <c r="H38" s="20">
        <v>394.64</v>
      </c>
      <c r="I38" s="23">
        <v>6</v>
      </c>
      <c r="J38" s="23">
        <v>103</v>
      </c>
      <c r="K38" s="23">
        <v>10388</v>
      </c>
      <c r="L38" s="14">
        <f t="shared" ref="L38:L49" si="10">H38-M38</f>
        <v>15.28</v>
      </c>
      <c r="M38" s="23">
        <v>379.36</v>
      </c>
      <c r="N38" s="34" t="s">
        <v>76</v>
      </c>
    </row>
    <row r="39" ht="24" customHeight="true" spans="1:14">
      <c r="A39" s="18"/>
      <c r="B39" s="10">
        <v>29</v>
      </c>
      <c r="C39" s="13" t="s">
        <v>77</v>
      </c>
      <c r="D39" s="20" t="s">
        <v>49</v>
      </c>
      <c r="E39" s="23">
        <v>1</v>
      </c>
      <c r="F39" s="20">
        <v>80</v>
      </c>
      <c r="G39" s="20">
        <v>8160</v>
      </c>
      <c r="H39" s="20">
        <v>259.2</v>
      </c>
      <c r="I39" s="23">
        <v>1</v>
      </c>
      <c r="J39" s="23">
        <v>80</v>
      </c>
      <c r="K39" s="23">
        <v>8130</v>
      </c>
      <c r="L39" s="14">
        <f t="shared" si="10"/>
        <v>0.599999999999966</v>
      </c>
      <c r="M39" s="23">
        <v>258.6</v>
      </c>
      <c r="N39" s="34" t="s">
        <v>78</v>
      </c>
    </row>
    <row r="40" ht="40.5" spans="1:14">
      <c r="A40" s="18"/>
      <c r="B40" s="10">
        <v>30</v>
      </c>
      <c r="C40" s="13" t="s">
        <v>79</v>
      </c>
      <c r="D40" s="20" t="s">
        <v>37</v>
      </c>
      <c r="E40" s="23">
        <v>8</v>
      </c>
      <c r="F40" s="20">
        <v>536</v>
      </c>
      <c r="G40" s="20">
        <v>35016</v>
      </c>
      <c r="H40" s="29">
        <v>1192.38</v>
      </c>
      <c r="I40" s="23">
        <v>8</v>
      </c>
      <c r="J40" s="23">
        <v>536</v>
      </c>
      <c r="K40" s="23">
        <v>32944</v>
      </c>
      <c r="L40" s="14">
        <f t="shared" si="10"/>
        <v>36.2600000000002</v>
      </c>
      <c r="M40" s="23">
        <v>1156.12</v>
      </c>
      <c r="N40" s="36" t="s">
        <v>80</v>
      </c>
    </row>
    <row r="41" ht="38" customHeight="true" spans="1:14">
      <c r="A41" s="18"/>
      <c r="B41" s="10">
        <v>31</v>
      </c>
      <c r="C41" s="13" t="s">
        <v>81</v>
      </c>
      <c r="D41" s="24" t="s">
        <v>49</v>
      </c>
      <c r="E41" s="16">
        <v>1</v>
      </c>
      <c r="F41" s="24">
        <v>72</v>
      </c>
      <c r="G41" s="24">
        <v>8460</v>
      </c>
      <c r="H41" s="24">
        <v>313.2</v>
      </c>
      <c r="I41" s="16">
        <v>1</v>
      </c>
      <c r="J41" s="16">
        <v>72</v>
      </c>
      <c r="K41" s="16">
        <v>8460</v>
      </c>
      <c r="L41" s="15">
        <f t="shared" si="10"/>
        <v>0</v>
      </c>
      <c r="M41" s="16">
        <v>313.2</v>
      </c>
      <c r="N41" s="34"/>
    </row>
    <row r="42" ht="54" spans="1:14">
      <c r="A42" s="18"/>
      <c r="B42" s="10">
        <v>32</v>
      </c>
      <c r="C42" s="13" t="s">
        <v>82</v>
      </c>
      <c r="D42" s="20" t="s">
        <v>43</v>
      </c>
      <c r="E42" s="23">
        <v>5</v>
      </c>
      <c r="F42" s="20">
        <v>98</v>
      </c>
      <c r="G42" s="20">
        <v>11496</v>
      </c>
      <c r="H42" s="20">
        <v>453.12</v>
      </c>
      <c r="I42" s="23">
        <v>5</v>
      </c>
      <c r="J42" s="23">
        <v>98</v>
      </c>
      <c r="K42" s="23">
        <v>10790</v>
      </c>
      <c r="L42" s="14">
        <f t="shared" si="10"/>
        <v>23.12</v>
      </c>
      <c r="M42" s="23">
        <v>430</v>
      </c>
      <c r="N42" s="34" t="s">
        <v>83</v>
      </c>
    </row>
    <row r="43" ht="27" spans="1:14">
      <c r="A43" s="18"/>
      <c r="B43" s="10">
        <v>33</v>
      </c>
      <c r="C43" s="13" t="s">
        <v>84</v>
      </c>
      <c r="D43" s="20" t="s">
        <v>24</v>
      </c>
      <c r="E43" s="23">
        <v>6</v>
      </c>
      <c r="F43" s="20">
        <v>186</v>
      </c>
      <c r="G43" s="20">
        <v>20630</v>
      </c>
      <c r="H43" s="20">
        <v>864.2</v>
      </c>
      <c r="I43" s="23">
        <v>6</v>
      </c>
      <c r="J43" s="23">
        <v>186</v>
      </c>
      <c r="K43" s="23">
        <v>20370</v>
      </c>
      <c r="L43" s="14">
        <f t="shared" si="10"/>
        <v>14.8000000000001</v>
      </c>
      <c r="M43" s="23">
        <v>849.4</v>
      </c>
      <c r="N43" s="34" t="s">
        <v>85</v>
      </c>
    </row>
    <row r="44" s="1" customFormat="true" ht="36" customHeight="true" spans="1:14">
      <c r="A44" s="18"/>
      <c r="B44" s="10">
        <v>34</v>
      </c>
      <c r="C44" s="13" t="s">
        <v>86</v>
      </c>
      <c r="D44" s="20" t="s">
        <v>43</v>
      </c>
      <c r="E44" s="23">
        <v>5</v>
      </c>
      <c r="F44" s="20">
        <v>264</v>
      </c>
      <c r="G44" s="20">
        <v>42410</v>
      </c>
      <c r="H44" s="20">
        <v>1696.4</v>
      </c>
      <c r="I44" s="23">
        <v>5</v>
      </c>
      <c r="J44" s="23">
        <v>264</v>
      </c>
      <c r="K44" s="23">
        <v>40760</v>
      </c>
      <c r="L44" s="14">
        <f t="shared" si="10"/>
        <v>66</v>
      </c>
      <c r="M44" s="23">
        <v>1630.4</v>
      </c>
      <c r="N44" s="36" t="s">
        <v>87</v>
      </c>
    </row>
    <row r="45" ht="24" customHeight="true" spans="1:14">
      <c r="A45" s="18"/>
      <c r="B45" s="10">
        <v>35</v>
      </c>
      <c r="C45" s="13" t="s">
        <v>88</v>
      </c>
      <c r="D45" s="24" t="s">
        <v>46</v>
      </c>
      <c r="E45" s="16">
        <v>2</v>
      </c>
      <c r="F45" s="16">
        <v>41</v>
      </c>
      <c r="G45" s="16">
        <v>9240</v>
      </c>
      <c r="H45" s="24">
        <v>369.6</v>
      </c>
      <c r="I45" s="16">
        <v>2</v>
      </c>
      <c r="J45" s="16">
        <v>41</v>
      </c>
      <c r="K45" s="16">
        <v>9240</v>
      </c>
      <c r="L45" s="15">
        <f t="shared" si="10"/>
        <v>0</v>
      </c>
      <c r="M45" s="16">
        <v>369.6</v>
      </c>
      <c r="N45" s="34"/>
    </row>
    <row r="46" ht="40.5" spans="1:14">
      <c r="A46" s="18"/>
      <c r="B46" s="10">
        <v>36</v>
      </c>
      <c r="C46" s="13" t="s">
        <v>89</v>
      </c>
      <c r="D46" s="20" t="s">
        <v>43</v>
      </c>
      <c r="E46" s="23">
        <v>8</v>
      </c>
      <c r="F46" s="20">
        <v>167</v>
      </c>
      <c r="G46" s="20">
        <v>30600</v>
      </c>
      <c r="H46" s="20">
        <v>1240.8</v>
      </c>
      <c r="I46" s="23">
        <v>8</v>
      </c>
      <c r="J46" s="23">
        <v>167</v>
      </c>
      <c r="K46" s="23">
        <v>28520</v>
      </c>
      <c r="L46" s="14">
        <f t="shared" si="10"/>
        <v>100</v>
      </c>
      <c r="M46" s="23">
        <v>1140.8</v>
      </c>
      <c r="N46" s="34" t="s">
        <v>90</v>
      </c>
    </row>
    <row r="47" ht="27" spans="1:14">
      <c r="A47" s="18"/>
      <c r="B47" s="10">
        <v>37</v>
      </c>
      <c r="C47" s="13" t="s">
        <v>91</v>
      </c>
      <c r="D47" s="20" t="s">
        <v>49</v>
      </c>
      <c r="E47" s="23">
        <v>2</v>
      </c>
      <c r="F47" s="20">
        <v>70</v>
      </c>
      <c r="G47" s="20">
        <v>9960</v>
      </c>
      <c r="H47" s="20">
        <v>398.4</v>
      </c>
      <c r="I47" s="23">
        <v>2</v>
      </c>
      <c r="J47" s="23">
        <v>70</v>
      </c>
      <c r="K47" s="23">
        <v>9320</v>
      </c>
      <c r="L47" s="14">
        <f t="shared" si="10"/>
        <v>25.6</v>
      </c>
      <c r="M47" s="23">
        <v>372.8</v>
      </c>
      <c r="N47" s="34" t="s">
        <v>92</v>
      </c>
    </row>
    <row r="48" ht="27" spans="1:14">
      <c r="A48" s="19"/>
      <c r="B48" s="10">
        <v>38</v>
      </c>
      <c r="C48" s="13" t="s">
        <v>93</v>
      </c>
      <c r="D48" s="20" t="s">
        <v>24</v>
      </c>
      <c r="E48" s="23">
        <v>5</v>
      </c>
      <c r="F48" s="20">
        <v>124</v>
      </c>
      <c r="G48" s="20">
        <v>12780</v>
      </c>
      <c r="H48" s="20">
        <v>559.2</v>
      </c>
      <c r="I48" s="23">
        <v>5</v>
      </c>
      <c r="J48" s="23">
        <v>124</v>
      </c>
      <c r="K48" s="23">
        <v>12200</v>
      </c>
      <c r="L48" s="14">
        <f t="shared" si="10"/>
        <v>31.2</v>
      </c>
      <c r="M48" s="23">
        <v>528</v>
      </c>
      <c r="N48" s="36" t="s">
        <v>94</v>
      </c>
    </row>
    <row r="49" ht="24" customHeight="true" spans="1:14">
      <c r="A49" s="17" t="s">
        <v>95</v>
      </c>
      <c r="B49" s="10"/>
      <c r="C49" s="21" t="s">
        <v>18</v>
      </c>
      <c r="D49" s="22"/>
      <c r="E49" s="30">
        <f>E50</f>
        <v>10</v>
      </c>
      <c r="F49" s="30">
        <f t="shared" ref="F49:M49" si="11">F50</f>
        <v>305</v>
      </c>
      <c r="G49" s="30">
        <f t="shared" si="11"/>
        <v>21432</v>
      </c>
      <c r="H49" s="30">
        <f t="shared" si="11"/>
        <v>1222.32</v>
      </c>
      <c r="I49" s="30">
        <f t="shared" si="11"/>
        <v>9</v>
      </c>
      <c r="J49" s="30">
        <f t="shared" si="11"/>
        <v>286</v>
      </c>
      <c r="K49" s="30">
        <f t="shared" si="11"/>
        <v>14240</v>
      </c>
      <c r="L49" s="30">
        <f t="shared" si="11"/>
        <v>387.12</v>
      </c>
      <c r="M49" s="30">
        <f t="shared" si="11"/>
        <v>835.2</v>
      </c>
      <c r="N49" s="36"/>
    </row>
    <row r="50" ht="54" spans="1:14">
      <c r="A50" s="19"/>
      <c r="B50" s="10">
        <v>39</v>
      </c>
      <c r="C50" s="13" t="s">
        <v>96</v>
      </c>
      <c r="D50" s="20" t="s">
        <v>60</v>
      </c>
      <c r="E50" s="23">
        <v>10</v>
      </c>
      <c r="F50" s="20">
        <v>305</v>
      </c>
      <c r="G50" s="20">
        <v>21432</v>
      </c>
      <c r="H50" s="20">
        <v>1222.32</v>
      </c>
      <c r="I50" s="23">
        <v>9</v>
      </c>
      <c r="J50" s="23">
        <v>286</v>
      </c>
      <c r="K50" s="23">
        <v>14240</v>
      </c>
      <c r="L50" s="14">
        <f>H50-M50</f>
        <v>387.12</v>
      </c>
      <c r="M50" s="23">
        <v>835.2</v>
      </c>
      <c r="N50" s="36" t="s">
        <v>97</v>
      </c>
    </row>
  </sheetData>
  <autoFilter ref="A3:Q50">
    <extLst/>
  </autoFilter>
  <mergeCells count="16">
    <mergeCell ref="A2:N2"/>
    <mergeCell ref="A4:D4"/>
    <mergeCell ref="C5:D5"/>
    <mergeCell ref="C10:D10"/>
    <mergeCell ref="C13:D13"/>
    <mergeCell ref="C20:D20"/>
    <mergeCell ref="C27:D27"/>
    <mergeCell ref="C37:D37"/>
    <mergeCell ref="C49:D49"/>
    <mergeCell ref="A5:A9"/>
    <mergeCell ref="A10:A12"/>
    <mergeCell ref="A13:A19"/>
    <mergeCell ref="A20:A26"/>
    <mergeCell ref="A27:A36"/>
    <mergeCell ref="A37:A48"/>
    <mergeCell ref="A49:A50"/>
  </mergeCells>
  <pageMargins left="0.550694444444444" right="0.432638888888889" top="0.354166666666667" bottom="0.314583333333333" header="0.393055555555556" footer="0.118055555555556"/>
  <pageSetup paperSize="8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彭涛</dc:creator>
  <cp:lastModifiedBy>彭涛</cp:lastModifiedBy>
  <dcterms:created xsi:type="dcterms:W3CDTF">2019-11-28T06:23:00Z</dcterms:created>
  <cp:lastPrinted>2019-11-29T02:35:00Z</cp:lastPrinted>
  <dcterms:modified xsi:type="dcterms:W3CDTF">2021-11-03T18:13:28Z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082F1523C33D485B9B81BBA862F6DE2C</vt:lpwstr>
  </property>
  <property fmtid="{D5CDD505-2E9C-101B-9397-08002B2CF9AE}" pid="4" name="KSORubyTemplateID" linkTarget="0">
    <vt:lpwstr>11</vt:lpwstr>
  </property>
</Properties>
</file>